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28A91691-A10B-4785-A2C7-05E2267D41FE}" xr6:coauthVersionLast="47" xr6:coauthVersionMax="47" xr10:uidLastSave="{00000000-0000-0000-0000-000000000000}"/>
  <bookViews>
    <workbookView xWindow="12960" yWindow="840" windowWidth="25140" windowHeight="20430" xr2:uid="{00000000-000D-0000-FFFF-FFFF00000000}"/>
  </bookViews>
  <sheets>
    <sheet name="복합기 수리" sheetId="1" r:id="rId1"/>
    <sheet name="제품 이미지" sheetId="8" r:id="rId2"/>
    <sheet name="Sheet2" sheetId="2" r:id="rId3"/>
  </sheets>
  <definedNames>
    <definedName name="_xlnm.Print_Area" localSheetId="0">'복합기 수리'!$B$1:$K$27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22" i="1" l="1"/>
  <c r="V21" i="1"/>
  <c r="W21" i="1" s="1"/>
  <c r="V20" i="1"/>
  <c r="W20" i="1" s="1"/>
  <c r="V19" i="1"/>
  <c r="W19" i="1" s="1"/>
  <c r="W18" i="1"/>
  <c r="W17" i="1"/>
  <c r="W16" i="1"/>
  <c r="W15" i="1"/>
  <c r="W14" i="1"/>
  <c r="W13" i="1"/>
  <c r="W12" i="1"/>
  <c r="W11" i="1"/>
  <c r="J23" i="1" l="1"/>
  <c r="W23" i="1"/>
  <c r="V23" i="1"/>
  <c r="Q8" i="1" l="1"/>
  <c r="E8" i="1" l="1"/>
</calcChain>
</file>

<file path=xl/sharedStrings.xml><?xml version="1.0" encoding="utf-8"?>
<sst xmlns="http://schemas.openxmlformats.org/spreadsheetml/2006/main" count="116" uniqueCount="76">
  <si>
    <t>합계
Total</t>
    <phoneticPr fontId="1" type="noConversion"/>
  </si>
  <si>
    <t>당담자
Contact</t>
    <phoneticPr fontId="1" type="noConversion"/>
  </si>
  <si>
    <t>지불방법 : 선금 100% 통장입금
Terms of Payment</t>
    <phoneticPr fontId="1" type="noConversion"/>
  </si>
  <si>
    <t>합계
(VAT포함)</t>
    <phoneticPr fontId="1" type="noConversion"/>
  </si>
  <si>
    <t>견적날짜
Order Date</t>
    <phoneticPr fontId="1" type="noConversion"/>
  </si>
  <si>
    <r>
      <t>견     적     서</t>
    </r>
    <r>
      <rPr>
        <sz val="18"/>
        <rFont val="맑은 고딕"/>
        <family val="3"/>
        <charset val="129"/>
        <scheme val="minor"/>
      </rPr>
      <t xml:space="preserve">
ORDER LIST</t>
    </r>
    <phoneticPr fontId="1" type="noConversion"/>
  </si>
  <si>
    <t xml:space="preserve"> CPU</t>
    <phoneticPr fontId="1" type="noConversion"/>
  </si>
  <si>
    <t xml:space="preserve"> 메인보드</t>
    <phoneticPr fontId="1" type="noConversion"/>
  </si>
  <si>
    <t xml:space="preserve"> 메모리(RAM)</t>
    <phoneticPr fontId="1" type="noConversion"/>
  </si>
  <si>
    <t xml:space="preserve"> 8GB</t>
    <phoneticPr fontId="1" type="noConversion"/>
  </si>
  <si>
    <t xml:space="preserve"> SSD</t>
    <phoneticPr fontId="1" type="noConversion"/>
  </si>
  <si>
    <t xml:space="preserve"> 그래픽(VGA)</t>
    <phoneticPr fontId="1" type="noConversion"/>
  </si>
  <si>
    <t xml:space="preserve"> 내장 그래픽</t>
    <phoneticPr fontId="1" type="noConversion"/>
  </si>
  <si>
    <t xml:space="preserve"> ODD</t>
    <phoneticPr fontId="1" type="noConversion"/>
  </si>
  <si>
    <t xml:space="preserve"> 없음</t>
    <phoneticPr fontId="1" type="noConversion"/>
  </si>
  <si>
    <t xml:space="preserve"> 파워</t>
    <phoneticPr fontId="1" type="noConversion"/>
  </si>
  <si>
    <t xml:space="preserve"> 정격 500W</t>
    <phoneticPr fontId="1" type="noConversion"/>
  </si>
  <si>
    <t xml:space="preserve"> 케이스</t>
    <phoneticPr fontId="1" type="noConversion"/>
  </si>
  <si>
    <t xml:space="preserve"> 미들타워</t>
    <phoneticPr fontId="1" type="noConversion"/>
  </si>
  <si>
    <t xml:space="preserve"> 키보드/마우스</t>
    <phoneticPr fontId="1" type="noConversion"/>
  </si>
  <si>
    <t xml:space="preserve"> 기본제공</t>
    <phoneticPr fontId="1" type="noConversion"/>
  </si>
  <si>
    <t xml:space="preserve"> 인텔 i3-8100</t>
    <phoneticPr fontId="1" type="noConversion"/>
  </si>
  <si>
    <t xml:space="preserve"> ASUS 인텔 H310</t>
    <phoneticPr fontId="1" type="noConversion"/>
  </si>
  <si>
    <t xml:space="preserve"> 250GB</t>
    <phoneticPr fontId="1" type="noConversion"/>
  </si>
  <si>
    <t>캐논 컬러레이저 프린터</t>
    <phoneticPr fontId="1" type="noConversion"/>
  </si>
  <si>
    <t>번호</t>
    <phoneticPr fontId="1" type="noConversion"/>
  </si>
  <si>
    <t>수량
Qty</t>
    <phoneticPr fontId="1" type="noConversion"/>
  </si>
  <si>
    <t>CPU</t>
    <phoneticPr fontId="1" type="noConversion"/>
  </si>
  <si>
    <t>메인보드</t>
    <phoneticPr fontId="1" type="noConversion"/>
  </si>
  <si>
    <t>메모리</t>
    <phoneticPr fontId="1" type="noConversion"/>
  </si>
  <si>
    <t>케이스</t>
    <phoneticPr fontId="1" type="noConversion"/>
  </si>
  <si>
    <t>파워</t>
    <phoneticPr fontId="1" type="noConversion"/>
  </si>
  <si>
    <t>밀레니엄컴퓨터</t>
    <phoneticPr fontId="1" type="noConversion"/>
  </si>
  <si>
    <t>박경희
 010-4251-2580</t>
    <phoneticPr fontId="1" type="noConversion"/>
  </si>
  <si>
    <t>농협 204044-52-033018   박경희(밀레니업컴퓨터)</t>
    <phoneticPr fontId="1" type="noConversion"/>
  </si>
  <si>
    <t>조립세팅비</t>
    <phoneticPr fontId="1" type="noConversion"/>
  </si>
  <si>
    <r>
      <t xml:space="preserve">밀레니엄컴퓨터
</t>
    </r>
    <r>
      <rPr>
        <b/>
        <sz val="11"/>
        <rFont val="맑은 고딕"/>
        <family val="3"/>
        <charset val="129"/>
        <scheme val="minor"/>
      </rPr>
      <t>대표  박   경   희</t>
    </r>
    <phoneticPr fontId="1" type="noConversion"/>
  </si>
  <si>
    <t xml:space="preserve">     경기도 남양주시 와부읍 덕소로 33-3 103호
     TEL: 031-521-9300 FAX: 031-521-9301 
     Mobil: 010-4251-2580
     E-mail : alfvlwlrl@naver.com</t>
    <phoneticPr fontId="1" type="noConversion"/>
  </si>
  <si>
    <r>
      <t xml:space="preserve">유효기간 : </t>
    </r>
    <r>
      <rPr>
        <sz val="9"/>
        <color rgb="FFFF0000"/>
        <rFont val="맑은 고딕"/>
        <family val="3"/>
        <charset val="129"/>
        <scheme val="minor"/>
      </rPr>
      <t>3일</t>
    </r>
    <r>
      <rPr>
        <sz val="9"/>
        <rFont val="맑은 고딕"/>
        <family val="3"/>
        <charset val="129"/>
        <scheme val="minor"/>
      </rPr>
      <t xml:space="preserve">
Effective Date </t>
    </r>
    <phoneticPr fontId="1" type="noConversion"/>
  </si>
  <si>
    <t>납      기 : 발주 후 15일 이내
Delivery Date</t>
    <phoneticPr fontId="1" type="noConversion"/>
  </si>
  <si>
    <t>금  액
Amount</t>
    <phoneticPr fontId="1" type="noConversion"/>
  </si>
  <si>
    <t>세 액
VAT</t>
    <phoneticPr fontId="1" type="noConversion"/>
  </si>
  <si>
    <t>단 가
Price</t>
    <phoneticPr fontId="1" type="noConversion"/>
  </si>
  <si>
    <t>제  품  명
Product Description</t>
    <phoneticPr fontId="1" type="noConversion"/>
  </si>
  <si>
    <t>분  류</t>
    <phoneticPr fontId="1" type="noConversion"/>
  </si>
  <si>
    <t>업  체  명
Messieures</t>
    <phoneticPr fontId="1" type="noConversion"/>
  </si>
  <si>
    <t>수     신
Attention</t>
    <phoneticPr fontId="1" type="noConversion"/>
  </si>
  <si>
    <t>참     조
Reference</t>
    <phoneticPr fontId="1" type="noConversion"/>
  </si>
  <si>
    <t>제     목
Subject</t>
    <phoneticPr fontId="1" type="noConversion"/>
  </si>
  <si>
    <t xml:space="preserve">조립비 설치비 </t>
    <phoneticPr fontId="1" type="noConversion"/>
  </si>
  <si>
    <t>컴퓨터 납품건</t>
    <phoneticPr fontId="1" type="noConversion"/>
  </si>
  <si>
    <t>농협 204044-52-033018 박경희</t>
    <phoneticPr fontId="1" type="noConversion"/>
  </si>
  <si>
    <t>모니터</t>
    <phoneticPr fontId="1" type="noConversion"/>
  </si>
  <si>
    <t>[ASUS] PRIME B760M-A 코잇 (인텔B760/M-ATX)</t>
    <phoneticPr fontId="1" type="noConversion"/>
  </si>
  <si>
    <t>코어14세대 i7-14700F 쿨러 미포함</t>
    <phoneticPr fontId="1" type="noConversion"/>
  </si>
  <si>
    <t>[삼성전자] 삼성 DDR5 PC5-44800 [32GB] (5600)</t>
    <phoneticPr fontId="1" type="noConversion"/>
  </si>
  <si>
    <t>PM9a1 M.2 NVMe 2280 [1TB TLC] (새상품/ AS 2년)</t>
    <phoneticPr fontId="1" type="noConversion"/>
  </si>
  <si>
    <t>몬스타 가츠 X200 아쿠아 [미니타워] [블랙]</t>
    <phoneticPr fontId="1" type="noConversion"/>
  </si>
  <si>
    <t xml:space="preserve">Classic II 풀체인지 80PLUS BRONZE ATX3.1 230V EU  블랙 [600W] </t>
    <phoneticPr fontId="1" type="noConversion"/>
  </si>
  <si>
    <t>VGA</t>
    <phoneticPr fontId="1" type="noConversion"/>
  </si>
  <si>
    <t>CPU쿨러</t>
    <phoneticPr fontId="1" type="noConversion"/>
  </si>
  <si>
    <t>PALADIN 400 [CPU쿨러] [블랙]</t>
    <phoneticPr fontId="1" type="noConversion"/>
  </si>
  <si>
    <t>[MSI] GeForce RTX 3060 벤투스 2X OC D6 12GB</t>
    <phoneticPr fontId="1" type="noConversion"/>
  </si>
  <si>
    <t>별도계산</t>
    <phoneticPr fontId="1" type="noConversion"/>
  </si>
  <si>
    <t>한복례님</t>
    <phoneticPr fontId="1" type="noConversion"/>
  </si>
  <si>
    <t>VGA</t>
    <phoneticPr fontId="1" type="noConversion"/>
  </si>
  <si>
    <t>키보드</t>
    <phoneticPr fontId="1" type="noConversion"/>
  </si>
  <si>
    <t>코어14세대 i7-14700F</t>
    <phoneticPr fontId="1" type="noConversion"/>
  </si>
  <si>
    <t>PALADIN 400</t>
    <phoneticPr fontId="1" type="noConversion"/>
  </si>
  <si>
    <t>PRIME B760M-A (인텔B760/M-ATX)</t>
    <phoneticPr fontId="1" type="noConversion"/>
  </si>
  <si>
    <t>삼성 DDR5 PC5-44800 [32GB]</t>
    <phoneticPr fontId="1" type="noConversion"/>
  </si>
  <si>
    <t>공식인증 990 PRO M.2 NVMe 2280</t>
    <phoneticPr fontId="1" type="noConversion"/>
  </si>
  <si>
    <t>M.2 NVMe 2280 TLC</t>
    <phoneticPr fontId="1" type="noConversion"/>
  </si>
  <si>
    <r>
      <t xml:space="preserve"> RTX 5070 D7 12GB  </t>
    </r>
    <r>
      <rPr>
        <sz val="9"/>
        <color rgb="FFFF0000"/>
        <rFont val="맑은 고딕"/>
        <family val="3"/>
        <charset val="129"/>
        <scheme val="minor"/>
      </rPr>
      <t>3060에서 5070으로 변경</t>
    </r>
    <phoneticPr fontId="1" type="noConversion"/>
  </si>
  <si>
    <r>
      <t xml:space="preserve">80PLUS GOLD ATX 3.1블랙 750W  
</t>
    </r>
    <r>
      <rPr>
        <sz val="9"/>
        <color rgb="FFFF0000"/>
        <rFont val="맑은 고딕"/>
        <family val="3"/>
        <charset val="129"/>
        <scheme val="minor"/>
      </rPr>
      <t>600에서 750으로 변경</t>
    </r>
    <phoneticPr fontId="1" type="noConversion"/>
  </si>
  <si>
    <r>
      <t xml:space="preserve">유선 데스크탑 세트, X108 SE  5세대  </t>
    </r>
    <r>
      <rPr>
        <sz val="9"/>
        <color rgb="FFFF0000"/>
        <rFont val="맑은 고딕"/>
        <family val="3"/>
        <charset val="129"/>
        <scheme val="minor"/>
      </rPr>
      <t>추가로 넣음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</si>
</sst>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  <numFmt numFmtId="177" formatCode="[$-F800]dddd\,\ mmmm\ dd\,\ yyyy"/>
  </numFmts>
  <fonts count="15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6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26"/>
      <name val="맑은 고딕"/>
      <family val="3"/>
      <charset val="129"/>
      <scheme val="minor"/>
    </font>
    <font>
      <sz val="18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26"/>
      <name val="맑은 고딕"/>
      <family val="3"/>
      <charset val="129"/>
      <scheme val="major"/>
    </font>
    <font>
      <sz val="9"/>
      <color rgb="FFFF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9"/>
      <color theme="1" tint="0.1499984740745262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4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7" fillId="0" borderId="2" xfId="0" applyFont="1" applyBorder="1" applyAlignment="1">
      <alignment vertical="center" wrapText="1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left" vertical="top" indent="1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41" fontId="7" fillId="0" borderId="1" xfId="0" applyNumberFormat="1" applyFont="1" applyBorder="1">
      <alignment vertical="center"/>
    </xf>
    <xf numFmtId="176" fontId="7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0" fontId="8" fillId="0" borderId="9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10" fillId="0" borderId="6" xfId="0" applyFont="1" applyBorder="1" applyAlignment="1">
      <alignment horizontal="center" vertical="center"/>
    </xf>
    <xf numFmtId="41" fontId="10" fillId="0" borderId="1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3" fontId="7" fillId="0" borderId="0" xfId="0" applyNumberFormat="1" applyFont="1">
      <alignment vertical="center"/>
    </xf>
    <xf numFmtId="41" fontId="7" fillId="0" borderId="0" xfId="0" applyNumberFormat="1" applyFont="1">
      <alignment vertical="center"/>
    </xf>
    <xf numFmtId="49" fontId="7" fillId="0" borderId="4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wrapText="1" indent="1"/>
    </xf>
    <xf numFmtId="49" fontId="7" fillId="0" borderId="6" xfId="0" applyNumberFormat="1" applyFont="1" applyBorder="1" applyAlignment="1">
      <alignment horizontal="left" vertical="center" wrapText="1" indent="1"/>
    </xf>
    <xf numFmtId="0" fontId="9" fillId="0" borderId="16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176" fontId="13" fillId="0" borderId="4" xfId="0" applyNumberFormat="1" applyFont="1" applyBorder="1" applyAlignment="1">
      <alignment horizontal="left" vertical="center" wrapText="1" indent="1"/>
    </xf>
    <xf numFmtId="176" fontId="13" fillId="0" borderId="5" xfId="0" applyNumberFormat="1" applyFont="1" applyBorder="1" applyAlignment="1">
      <alignment horizontal="left" vertical="center" wrapText="1" indent="1"/>
    </xf>
    <xf numFmtId="176" fontId="13" fillId="0" borderId="6" xfId="0" applyNumberFormat="1" applyFont="1" applyBorder="1" applyAlignment="1">
      <alignment horizontal="left" vertical="center" wrapText="1" inden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 indent="1"/>
    </xf>
    <xf numFmtId="0" fontId="7" fillId="0" borderId="5" xfId="0" applyFont="1" applyBorder="1" applyAlignment="1">
      <alignment horizontal="left" vertical="center" wrapText="1" indent="1"/>
    </xf>
    <xf numFmtId="0" fontId="7" fillId="0" borderId="6" xfId="0" applyFont="1" applyBorder="1" applyAlignment="1">
      <alignment horizontal="left" vertical="center" wrapText="1" indent="1"/>
    </xf>
    <xf numFmtId="0" fontId="7" fillId="0" borderId="3" xfId="0" applyFont="1" applyBorder="1" applyAlignment="1">
      <alignment horizontal="center" vertical="center" wrapText="1"/>
    </xf>
    <xf numFmtId="42" fontId="9" fillId="0" borderId="3" xfId="0" applyNumberFormat="1" applyFont="1" applyBorder="1" applyAlignment="1">
      <alignment horizontal="center" vertical="center" wrapText="1"/>
    </xf>
    <xf numFmtId="42" fontId="9" fillId="0" borderId="14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49" fontId="4" fillId="0" borderId="15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76" fontId="2" fillId="0" borderId="7" xfId="0" applyNumberFormat="1" applyFont="1" applyBorder="1" applyAlignment="1">
      <alignment horizontal="left" wrapText="1" indent="2"/>
    </xf>
    <xf numFmtId="176" fontId="2" fillId="0" borderId="0" xfId="0" applyNumberFormat="1" applyFont="1" applyAlignment="1">
      <alignment horizontal="left" wrapText="1" indent="2"/>
    </xf>
    <xf numFmtId="0" fontId="8" fillId="0" borderId="7" xfId="0" applyFont="1" applyBorder="1" applyAlignment="1">
      <alignment horizontal="left" vertical="center" wrapText="1" indent="1"/>
    </xf>
    <xf numFmtId="0" fontId="8" fillId="0" borderId="0" xfId="0" applyFont="1" applyAlignment="1">
      <alignment horizontal="left" vertical="center" wrapText="1" indent="1"/>
    </xf>
    <xf numFmtId="177" fontId="4" fillId="0" borderId="4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49" fontId="4" fillId="0" borderId="0" xfId="0" applyNumberFormat="1" applyFont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indent="1"/>
    </xf>
    <xf numFmtId="0" fontId="4" fillId="0" borderId="6" xfId="0" applyFont="1" applyBorder="1" applyAlignment="1">
      <alignment horizontal="left" vertical="center" indent="1"/>
    </xf>
    <xf numFmtId="49" fontId="7" fillId="0" borderId="5" xfId="0" applyNumberFormat="1" applyFont="1" applyBorder="1" applyAlignment="1">
      <alignment horizontal="left" vertical="center" indent="1"/>
    </xf>
    <xf numFmtId="49" fontId="7" fillId="0" borderId="6" xfId="0" applyNumberFormat="1" applyFont="1" applyBorder="1" applyAlignment="1">
      <alignment horizontal="left" vertical="center" indent="1"/>
    </xf>
    <xf numFmtId="176" fontId="7" fillId="0" borderId="5" xfId="0" applyNumberFormat="1" applyFont="1" applyBorder="1" applyAlignment="1">
      <alignment horizontal="left" vertical="center" wrapText="1" indent="1"/>
    </xf>
    <xf numFmtId="176" fontId="7" fillId="0" borderId="6" xfId="0" applyNumberFormat="1" applyFont="1" applyBorder="1" applyAlignment="1">
      <alignment horizontal="left" vertical="center" wrapText="1" indent="1"/>
    </xf>
    <xf numFmtId="0" fontId="7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12" fillId="0" borderId="5" xfId="0" applyFont="1" applyBorder="1" applyAlignment="1">
      <alignment vertical="center" wrapText="1"/>
    </xf>
    <xf numFmtId="0" fontId="12" fillId="0" borderId="6" xfId="0" applyFont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14" fillId="0" borderId="6" xfId="0" applyFont="1" applyBorder="1" applyAlignment="1">
      <alignment vertical="center" wrapText="1"/>
    </xf>
    <xf numFmtId="41" fontId="12" fillId="0" borderId="1" xfId="0" applyNumberFormat="1" applyFont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66675</xdr:colOff>
      <xdr:row>1</xdr:row>
      <xdr:rowOff>57150</xdr:rowOff>
    </xdr:from>
    <xdr:to>
      <xdr:col>10</xdr:col>
      <xdr:colOff>504726</xdr:colOff>
      <xdr:row>2</xdr:row>
      <xdr:rowOff>191615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59E7DEF6-BF9C-4FC6-A4C2-12E995EBFC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5" y="790575"/>
          <a:ext cx="2943126" cy="524990"/>
        </a:xfrm>
        <a:prstGeom prst="rect">
          <a:avLst/>
        </a:prstGeom>
      </xdr:spPr>
    </xdr:pic>
    <xdr:clientData/>
  </xdr:twoCellAnchor>
  <xdr:twoCellAnchor editAs="oneCell">
    <xdr:from>
      <xdr:col>9</xdr:col>
      <xdr:colOff>342900</xdr:colOff>
      <xdr:row>2</xdr:row>
      <xdr:rowOff>38100</xdr:rowOff>
    </xdr:from>
    <xdr:to>
      <xdr:col>10</xdr:col>
      <xdr:colOff>381083</xdr:colOff>
      <xdr:row>4</xdr:row>
      <xdr:rowOff>39723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4AA10E5-DCDE-4F12-9EA0-48D19EC12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00700" y="1162050"/>
          <a:ext cx="790658" cy="782673"/>
        </a:xfrm>
        <a:prstGeom prst="rect">
          <a:avLst/>
        </a:prstGeom>
      </xdr:spPr>
    </xdr:pic>
    <xdr:clientData/>
  </xdr:twoCellAnchor>
  <xdr:oneCellAnchor>
    <xdr:from>
      <xdr:col>18</xdr:col>
      <xdr:colOff>66675</xdr:colOff>
      <xdr:row>1</xdr:row>
      <xdr:rowOff>57150</xdr:rowOff>
    </xdr:from>
    <xdr:ext cx="2943126" cy="524990"/>
    <xdr:pic>
      <xdr:nvPicPr>
        <xdr:cNvPr id="4" name="그림 3">
          <a:extLst>
            <a:ext uri="{FF2B5EF4-FFF2-40B4-BE49-F238E27FC236}">
              <a16:creationId xmlns:a16="http://schemas.microsoft.com/office/drawing/2014/main" id="{A8428B74-692D-4051-9EAA-EF3C5F8B9C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5" y="790575"/>
          <a:ext cx="2943126" cy="524990"/>
        </a:xfrm>
        <a:prstGeom prst="rect">
          <a:avLst/>
        </a:prstGeom>
      </xdr:spPr>
    </xdr:pic>
    <xdr:clientData/>
  </xdr:oneCellAnchor>
  <xdr:oneCellAnchor>
    <xdr:from>
      <xdr:col>21</xdr:col>
      <xdr:colOff>342900</xdr:colOff>
      <xdr:row>2</xdr:row>
      <xdr:rowOff>38100</xdr:rowOff>
    </xdr:from>
    <xdr:ext cx="790658" cy="782673"/>
    <xdr:pic>
      <xdr:nvPicPr>
        <xdr:cNvPr id="7" name="그림 6">
          <a:extLst>
            <a:ext uri="{FF2B5EF4-FFF2-40B4-BE49-F238E27FC236}">
              <a16:creationId xmlns:a16="http://schemas.microsoft.com/office/drawing/2014/main" id="{197B3F87-2E86-4413-9992-D235B45732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00700" y="1162050"/>
          <a:ext cx="790658" cy="782673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292100</xdr:colOff>
      <xdr:row>3</xdr:row>
      <xdr:rowOff>838200</xdr:rowOff>
    </xdr:from>
    <xdr:to>
      <xdr:col>1</xdr:col>
      <xdr:colOff>2717800</xdr:colOff>
      <xdr:row>4</xdr:row>
      <xdr:rowOff>2603500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B7AE459-BBF7-4141-BE6D-982C528C3E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2100" y="1968500"/>
          <a:ext cx="5715000" cy="5715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A46"/>
  <sheetViews>
    <sheetView tabSelected="1" zoomScaleNormal="100" workbookViewId="0">
      <selection activeCell="B1" sqref="B1:K1"/>
    </sheetView>
  </sheetViews>
  <sheetFormatPr defaultRowHeight="20.100000000000001" customHeight="1"/>
  <cols>
    <col min="1" max="1" width="0.77734375" style="3" customWidth="1"/>
    <col min="2" max="2" width="3.77734375" style="3" customWidth="1"/>
    <col min="3" max="3" width="8.77734375" style="3" customWidth="1"/>
    <col min="4" max="4" width="0.88671875" style="3" customWidth="1"/>
    <col min="5" max="5" width="18.77734375" style="3" customWidth="1"/>
    <col min="6" max="7" width="7.88671875" style="14" customWidth="1"/>
    <col min="8" max="8" width="8.77734375" style="14" customWidth="1"/>
    <col min="9" max="9" width="3.77734375" style="14" customWidth="1"/>
    <col min="10" max="10" width="8.77734375" style="14" customWidth="1"/>
    <col min="11" max="11" width="7.77734375" style="3" customWidth="1"/>
    <col min="12" max="15" width="8.88671875" style="3"/>
    <col min="16" max="16" width="0.6640625" style="3" customWidth="1"/>
    <col min="17" max="17" width="20.109375" style="3" customWidth="1"/>
    <col min="18" max="18" width="8.88671875" style="3"/>
    <col min="19" max="19" width="5.6640625" style="3" customWidth="1"/>
    <col min="20" max="20" width="8.6640625" style="3" customWidth="1"/>
    <col min="21" max="21" width="3.21875" style="3" customWidth="1"/>
    <col min="22" max="22" width="9.77734375" style="3" customWidth="1"/>
    <col min="23" max="23" width="8.33203125" style="3" customWidth="1"/>
    <col min="24" max="16384" width="8.88671875" style="3"/>
  </cols>
  <sheetData>
    <row r="1" spans="2:23" ht="57.75" customHeight="1">
      <c r="B1" s="47" t="s">
        <v>5</v>
      </c>
      <c r="C1" s="62"/>
      <c r="D1" s="62"/>
      <c r="E1" s="62"/>
      <c r="F1" s="62"/>
      <c r="G1" s="62"/>
      <c r="H1" s="63"/>
      <c r="I1" s="63"/>
      <c r="J1" s="63"/>
      <c r="K1" s="63"/>
      <c r="N1" s="47" t="s">
        <v>5</v>
      </c>
      <c r="O1" s="47"/>
      <c r="P1" s="47"/>
      <c r="Q1" s="47"/>
      <c r="R1" s="47"/>
      <c r="S1" s="47"/>
      <c r="T1" s="47"/>
      <c r="U1" s="47"/>
      <c r="V1" s="47"/>
      <c r="W1" s="47"/>
    </row>
    <row r="2" spans="2:23" ht="30.95" customHeight="1">
      <c r="B2" s="73" t="s">
        <v>45</v>
      </c>
      <c r="C2" s="73"/>
      <c r="D2" s="48" t="s">
        <v>32</v>
      </c>
      <c r="E2" s="49"/>
      <c r="F2" s="50"/>
      <c r="G2" s="8"/>
      <c r="H2" s="3"/>
      <c r="I2" s="3"/>
      <c r="J2" s="3"/>
      <c r="N2" s="42" t="s">
        <v>45</v>
      </c>
      <c r="O2" s="44"/>
      <c r="P2" s="48" t="s">
        <v>32</v>
      </c>
      <c r="Q2" s="49"/>
      <c r="R2" s="50"/>
      <c r="S2" s="8"/>
    </row>
    <row r="3" spans="2:23" ht="30.95" customHeight="1">
      <c r="B3" s="73" t="s">
        <v>46</v>
      </c>
      <c r="C3" s="73"/>
      <c r="D3" s="48" t="s">
        <v>64</v>
      </c>
      <c r="E3" s="49"/>
      <c r="F3" s="50"/>
      <c r="G3" s="51" t="s">
        <v>36</v>
      </c>
      <c r="H3" s="52"/>
      <c r="I3" s="52"/>
      <c r="J3" s="52"/>
      <c r="K3" s="52"/>
      <c r="N3" s="42" t="s">
        <v>46</v>
      </c>
      <c r="O3" s="44"/>
      <c r="P3" s="48" t="s">
        <v>64</v>
      </c>
      <c r="Q3" s="49"/>
      <c r="R3" s="50"/>
      <c r="S3" s="51" t="s">
        <v>36</v>
      </c>
      <c r="T3" s="52"/>
      <c r="U3" s="52"/>
      <c r="V3" s="52"/>
      <c r="W3" s="52"/>
    </row>
    <row r="4" spans="2:23" ht="30.95" customHeight="1">
      <c r="B4" s="73" t="s">
        <v>47</v>
      </c>
      <c r="C4" s="73"/>
      <c r="D4" s="42"/>
      <c r="E4" s="43"/>
      <c r="F4" s="44"/>
      <c r="G4" s="51"/>
      <c r="H4" s="52"/>
      <c r="I4" s="52"/>
      <c r="J4" s="52"/>
      <c r="K4" s="52"/>
      <c r="N4" s="42" t="s">
        <v>47</v>
      </c>
      <c r="O4" s="44"/>
      <c r="P4" s="42"/>
      <c r="Q4" s="43"/>
      <c r="R4" s="44"/>
      <c r="S4" s="51"/>
      <c r="T4" s="52"/>
      <c r="U4" s="52"/>
      <c r="V4" s="52"/>
      <c r="W4" s="52"/>
    </row>
    <row r="5" spans="2:23" ht="30.95" customHeight="1">
      <c r="B5" s="73" t="s">
        <v>48</v>
      </c>
      <c r="C5" s="73"/>
      <c r="D5" s="48" t="s">
        <v>50</v>
      </c>
      <c r="E5" s="49"/>
      <c r="F5" s="50"/>
      <c r="G5" s="53" t="s">
        <v>37</v>
      </c>
      <c r="H5" s="54"/>
      <c r="I5" s="54"/>
      <c r="J5" s="54"/>
      <c r="K5" s="54"/>
      <c r="N5" s="42" t="s">
        <v>48</v>
      </c>
      <c r="O5" s="44"/>
      <c r="P5" s="48" t="s">
        <v>50</v>
      </c>
      <c r="Q5" s="49"/>
      <c r="R5" s="50"/>
      <c r="S5" s="53" t="s">
        <v>37</v>
      </c>
      <c r="T5" s="54"/>
      <c r="U5" s="54"/>
      <c r="V5" s="54"/>
      <c r="W5" s="54"/>
    </row>
    <row r="6" spans="2:23" ht="30.95" customHeight="1">
      <c r="B6" s="73" t="s">
        <v>4</v>
      </c>
      <c r="C6" s="73"/>
      <c r="D6" s="55">
        <v>45790</v>
      </c>
      <c r="E6" s="56"/>
      <c r="F6" s="57"/>
      <c r="G6" s="53"/>
      <c r="H6" s="54"/>
      <c r="I6" s="54"/>
      <c r="J6" s="54"/>
      <c r="K6" s="54"/>
      <c r="N6" s="42" t="s">
        <v>4</v>
      </c>
      <c r="O6" s="44"/>
      <c r="P6" s="55">
        <v>45789</v>
      </c>
      <c r="Q6" s="56"/>
      <c r="R6" s="57"/>
      <c r="S6" s="53"/>
      <c r="T6" s="54"/>
      <c r="U6" s="54"/>
      <c r="V6" s="54"/>
      <c r="W6" s="54"/>
    </row>
    <row r="7" spans="2:23" ht="20.100000000000001" customHeight="1" thickBot="1">
      <c r="B7" s="4"/>
      <c r="C7" s="5"/>
      <c r="D7" s="5"/>
      <c r="E7" s="5"/>
      <c r="F7" s="5"/>
      <c r="G7" s="5"/>
      <c r="H7" s="6"/>
      <c r="I7" s="6"/>
      <c r="J7" s="6"/>
      <c r="K7" s="6"/>
      <c r="N7" s="4"/>
      <c r="O7" s="5"/>
      <c r="P7" s="5"/>
      <c r="Q7" s="5"/>
      <c r="R7" s="5"/>
      <c r="S7" s="5"/>
      <c r="T7" s="6"/>
      <c r="U7" s="6"/>
      <c r="V7" s="6"/>
      <c r="W7" s="6"/>
    </row>
    <row r="8" spans="2:23" s="7" customFormat="1" ht="35.1" customHeight="1" thickBot="1">
      <c r="B8" s="37" t="s">
        <v>3</v>
      </c>
      <c r="C8" s="37"/>
      <c r="D8" s="2"/>
      <c r="E8" s="38">
        <f>J23+K23</f>
        <v>3063800</v>
      </c>
      <c r="F8" s="39"/>
      <c r="G8" s="45" t="s">
        <v>1</v>
      </c>
      <c r="H8" s="46"/>
      <c r="I8" s="40" t="s">
        <v>33</v>
      </c>
      <c r="J8" s="40"/>
      <c r="K8" s="40"/>
      <c r="N8" s="37" t="s">
        <v>3</v>
      </c>
      <c r="O8" s="37"/>
      <c r="P8" s="2"/>
      <c r="Q8" s="38">
        <f>V23+W23</f>
        <v>1734502</v>
      </c>
      <c r="R8" s="39"/>
      <c r="S8" s="45" t="s">
        <v>1</v>
      </c>
      <c r="T8" s="46"/>
      <c r="U8" s="40" t="s">
        <v>33</v>
      </c>
      <c r="V8" s="40"/>
      <c r="W8" s="40"/>
    </row>
    <row r="9" spans="2:23" s="8" customFormat="1" ht="20.100000000000001" customHeight="1">
      <c r="B9" s="64"/>
      <c r="C9" s="64"/>
      <c r="D9" s="64"/>
      <c r="E9" s="64"/>
      <c r="F9" s="64"/>
      <c r="G9" s="64"/>
      <c r="H9" s="64"/>
      <c r="I9" s="64"/>
      <c r="J9" s="64"/>
      <c r="K9" s="64"/>
      <c r="N9" s="41"/>
      <c r="O9" s="41"/>
      <c r="P9" s="41"/>
      <c r="Q9" s="41"/>
      <c r="R9" s="41"/>
      <c r="S9" s="41"/>
      <c r="T9" s="41"/>
      <c r="U9" s="41"/>
      <c r="V9" s="41"/>
      <c r="W9" s="41"/>
    </row>
    <row r="10" spans="2:23" s="7" customFormat="1" ht="32.1" customHeight="1">
      <c r="B10" s="1" t="s">
        <v>25</v>
      </c>
      <c r="C10" s="10" t="s">
        <v>44</v>
      </c>
      <c r="D10" s="42" t="s">
        <v>43</v>
      </c>
      <c r="E10" s="43"/>
      <c r="F10" s="43"/>
      <c r="G10" s="44"/>
      <c r="H10" s="9" t="s">
        <v>42</v>
      </c>
      <c r="I10" s="9" t="s">
        <v>26</v>
      </c>
      <c r="J10" s="9" t="s">
        <v>40</v>
      </c>
      <c r="K10" s="1" t="s">
        <v>41</v>
      </c>
      <c r="N10" s="1" t="s">
        <v>25</v>
      </c>
      <c r="O10" s="10" t="s">
        <v>44</v>
      </c>
      <c r="P10" s="42" t="s">
        <v>43</v>
      </c>
      <c r="Q10" s="43"/>
      <c r="R10" s="43"/>
      <c r="S10" s="44"/>
      <c r="T10" s="9" t="s">
        <v>42</v>
      </c>
      <c r="U10" s="9" t="s">
        <v>26</v>
      </c>
      <c r="V10" s="9" t="s">
        <v>40</v>
      </c>
      <c r="W10" s="1" t="s">
        <v>41</v>
      </c>
    </row>
    <row r="11" spans="2:23" s="11" customFormat="1" ht="27.95" customHeight="1">
      <c r="B11" s="10">
        <v>1</v>
      </c>
      <c r="C11" s="10" t="s">
        <v>27</v>
      </c>
      <c r="D11" s="19"/>
      <c r="E11" s="58" t="s">
        <v>67</v>
      </c>
      <c r="F11" s="58"/>
      <c r="G11" s="59"/>
      <c r="H11" s="12"/>
      <c r="I11" s="12">
        <v>1</v>
      </c>
      <c r="J11" s="12"/>
      <c r="K11" s="12"/>
      <c r="L11" s="20"/>
      <c r="N11" s="10">
        <v>1</v>
      </c>
      <c r="O11" s="10" t="s">
        <v>27</v>
      </c>
      <c r="P11" s="19"/>
      <c r="Q11" s="26" t="s">
        <v>54</v>
      </c>
      <c r="R11" s="26"/>
      <c r="S11" s="27"/>
      <c r="T11" s="12"/>
      <c r="U11" s="12">
        <v>1</v>
      </c>
      <c r="V11" s="12">
        <v>425000</v>
      </c>
      <c r="W11" s="12">
        <f t="shared" ref="W11:W22" si="0">V11*10%</f>
        <v>42500</v>
      </c>
    </row>
    <row r="12" spans="2:23" s="11" customFormat="1" ht="27.95" customHeight="1">
      <c r="B12" s="10">
        <v>2</v>
      </c>
      <c r="C12" s="10" t="s">
        <v>60</v>
      </c>
      <c r="D12" s="19"/>
      <c r="E12" s="58" t="s">
        <v>68</v>
      </c>
      <c r="F12" s="58"/>
      <c r="G12" s="59"/>
      <c r="H12" s="12"/>
      <c r="I12" s="12">
        <v>1</v>
      </c>
      <c r="J12" s="12"/>
      <c r="K12" s="12"/>
      <c r="L12" s="20"/>
      <c r="N12" s="10">
        <v>2</v>
      </c>
      <c r="O12" s="10" t="s">
        <v>60</v>
      </c>
      <c r="P12" s="19"/>
      <c r="Q12" s="26" t="s">
        <v>61</v>
      </c>
      <c r="R12" s="26"/>
      <c r="S12" s="27"/>
      <c r="T12" s="12"/>
      <c r="U12" s="12">
        <v>1</v>
      </c>
      <c r="V12" s="12">
        <v>24900</v>
      </c>
      <c r="W12" s="12">
        <f t="shared" si="0"/>
        <v>2490</v>
      </c>
    </row>
    <row r="13" spans="2:23" s="11" customFormat="1" ht="27.95" customHeight="1">
      <c r="B13" s="10">
        <v>3</v>
      </c>
      <c r="C13" s="10" t="s">
        <v>28</v>
      </c>
      <c r="D13" s="19"/>
      <c r="E13" s="58" t="s">
        <v>69</v>
      </c>
      <c r="F13" s="58"/>
      <c r="G13" s="59"/>
      <c r="H13" s="12"/>
      <c r="I13" s="12">
        <v>1</v>
      </c>
      <c r="J13" s="12"/>
      <c r="K13" s="12"/>
      <c r="L13" s="20"/>
      <c r="N13" s="10">
        <v>3</v>
      </c>
      <c r="O13" s="10" t="s">
        <v>28</v>
      </c>
      <c r="P13" s="19"/>
      <c r="Q13" s="26" t="s">
        <v>53</v>
      </c>
      <c r="R13" s="26"/>
      <c r="S13" s="27"/>
      <c r="T13" s="12"/>
      <c r="U13" s="12">
        <v>1</v>
      </c>
      <c r="V13" s="12">
        <v>159000</v>
      </c>
      <c r="W13" s="12">
        <f t="shared" si="0"/>
        <v>15900</v>
      </c>
    </row>
    <row r="14" spans="2:23" s="11" customFormat="1" ht="27.95" customHeight="1">
      <c r="B14" s="10">
        <v>4</v>
      </c>
      <c r="C14" s="10" t="s">
        <v>29</v>
      </c>
      <c r="D14" s="19"/>
      <c r="E14" s="58" t="s">
        <v>70</v>
      </c>
      <c r="F14" s="58"/>
      <c r="G14" s="59"/>
      <c r="H14" s="12"/>
      <c r="I14" s="12">
        <v>2</v>
      </c>
      <c r="J14" s="12"/>
      <c r="K14" s="12"/>
      <c r="L14" s="20"/>
      <c r="N14" s="10">
        <v>4</v>
      </c>
      <c r="O14" s="10" t="s">
        <v>29</v>
      </c>
      <c r="P14" s="19"/>
      <c r="Q14" s="26" t="s">
        <v>55</v>
      </c>
      <c r="R14" s="26"/>
      <c r="S14" s="27"/>
      <c r="T14" s="12"/>
      <c r="U14" s="12">
        <v>2</v>
      </c>
      <c r="V14" s="12">
        <v>286000</v>
      </c>
      <c r="W14" s="12">
        <f t="shared" si="0"/>
        <v>28600</v>
      </c>
    </row>
    <row r="15" spans="2:23" s="11" customFormat="1" ht="27.95" customHeight="1">
      <c r="B15" s="10">
        <v>5</v>
      </c>
      <c r="C15" s="10" t="s">
        <v>10</v>
      </c>
      <c r="D15" s="19"/>
      <c r="E15" s="58" t="s">
        <v>72</v>
      </c>
      <c r="F15" s="58"/>
      <c r="G15" s="59"/>
      <c r="H15" s="12"/>
      <c r="I15" s="12">
        <v>1</v>
      </c>
      <c r="J15" s="12"/>
      <c r="K15" s="12"/>
      <c r="L15" s="20"/>
      <c r="N15" s="10">
        <v>5</v>
      </c>
      <c r="O15" s="10" t="s">
        <v>10</v>
      </c>
      <c r="P15" s="19"/>
      <c r="Q15" s="26" t="s">
        <v>56</v>
      </c>
      <c r="R15" s="26"/>
      <c r="S15" s="27"/>
      <c r="T15" s="12"/>
      <c r="U15" s="12">
        <v>1</v>
      </c>
      <c r="V15" s="12">
        <v>129000</v>
      </c>
      <c r="W15" s="12">
        <f t="shared" si="0"/>
        <v>12900</v>
      </c>
    </row>
    <row r="16" spans="2:23" s="11" customFormat="1" ht="27.95" customHeight="1">
      <c r="B16" s="10">
        <v>6</v>
      </c>
      <c r="C16" s="10" t="s">
        <v>10</v>
      </c>
      <c r="D16" s="19"/>
      <c r="E16" s="79" t="s">
        <v>71</v>
      </c>
      <c r="F16" s="79"/>
      <c r="G16" s="80"/>
      <c r="H16" s="12"/>
      <c r="I16" s="12">
        <v>1</v>
      </c>
      <c r="J16" s="12"/>
      <c r="K16" s="12"/>
      <c r="L16" s="20"/>
      <c r="N16" s="10">
        <v>6</v>
      </c>
      <c r="O16" s="10" t="s">
        <v>59</v>
      </c>
      <c r="P16" s="19"/>
      <c r="Q16" s="26" t="s">
        <v>62</v>
      </c>
      <c r="R16" s="26"/>
      <c r="S16" s="27"/>
      <c r="T16" s="12"/>
      <c r="U16" s="12">
        <v>1</v>
      </c>
      <c r="V16" s="12">
        <v>414920</v>
      </c>
      <c r="W16" s="12">
        <f t="shared" si="0"/>
        <v>41492</v>
      </c>
    </row>
    <row r="17" spans="2:27" s="11" customFormat="1" ht="27.95" customHeight="1">
      <c r="B17" s="10">
        <v>7</v>
      </c>
      <c r="C17" s="10" t="s">
        <v>65</v>
      </c>
      <c r="D17" s="19"/>
      <c r="E17" s="58" t="s">
        <v>73</v>
      </c>
      <c r="F17" s="58"/>
      <c r="G17" s="59"/>
      <c r="H17" s="12"/>
      <c r="I17" s="12">
        <v>1</v>
      </c>
      <c r="J17" s="12"/>
      <c r="K17" s="12"/>
      <c r="L17" s="20"/>
      <c r="N17" s="10">
        <v>7</v>
      </c>
      <c r="O17" s="10" t="s">
        <v>30</v>
      </c>
      <c r="P17" s="19"/>
      <c r="Q17" s="26" t="s">
        <v>57</v>
      </c>
      <c r="R17" s="26"/>
      <c r="S17" s="27"/>
      <c r="T17" s="12"/>
      <c r="U17" s="12">
        <v>1</v>
      </c>
      <c r="V17" s="12">
        <v>26500</v>
      </c>
      <c r="W17" s="12">
        <f t="shared" si="0"/>
        <v>2650</v>
      </c>
    </row>
    <row r="18" spans="2:27" s="11" customFormat="1" ht="27.95" customHeight="1">
      <c r="B18" s="10">
        <v>8</v>
      </c>
      <c r="C18" s="10" t="s">
        <v>30</v>
      </c>
      <c r="D18" s="19"/>
      <c r="E18" s="58" t="s">
        <v>57</v>
      </c>
      <c r="F18" s="58"/>
      <c r="G18" s="59"/>
      <c r="H18" s="12"/>
      <c r="I18" s="12">
        <v>1</v>
      </c>
      <c r="J18" s="12"/>
      <c r="K18" s="12"/>
      <c r="L18" s="20"/>
      <c r="N18" s="10">
        <v>8</v>
      </c>
      <c r="O18" s="10" t="s">
        <v>31</v>
      </c>
      <c r="P18" s="19"/>
      <c r="Q18" s="26" t="s">
        <v>58</v>
      </c>
      <c r="R18" s="26"/>
      <c r="S18" s="27"/>
      <c r="T18" s="12"/>
      <c r="U18" s="12">
        <v>1</v>
      </c>
      <c r="V18" s="12">
        <v>61500</v>
      </c>
      <c r="W18" s="12">
        <f t="shared" si="0"/>
        <v>6150</v>
      </c>
    </row>
    <row r="19" spans="2:27" s="11" customFormat="1" ht="27.95" customHeight="1">
      <c r="B19" s="10">
        <v>9</v>
      </c>
      <c r="C19" s="10" t="s">
        <v>31</v>
      </c>
      <c r="D19" s="19"/>
      <c r="E19" s="81" t="s">
        <v>74</v>
      </c>
      <c r="F19" s="81"/>
      <c r="G19" s="82"/>
      <c r="H19" s="12"/>
      <c r="I19" s="12">
        <v>1</v>
      </c>
      <c r="J19" s="83">
        <v>46000</v>
      </c>
      <c r="K19" s="12"/>
      <c r="L19" s="20"/>
      <c r="N19" s="10">
        <v>9</v>
      </c>
      <c r="O19" s="10" t="s">
        <v>52</v>
      </c>
      <c r="P19" s="19"/>
      <c r="Q19" s="26"/>
      <c r="R19" s="26"/>
      <c r="S19" s="27"/>
      <c r="T19" s="12"/>
      <c r="U19" s="12">
        <v>0</v>
      </c>
      <c r="V19" s="12">
        <f t="shared" ref="V19:V21" si="1">T19*U19</f>
        <v>0</v>
      </c>
      <c r="W19" s="12">
        <f t="shared" si="0"/>
        <v>0</v>
      </c>
    </row>
    <row r="20" spans="2:27" s="11" customFormat="1" ht="27.95" customHeight="1">
      <c r="B20" s="10">
        <v>10</v>
      </c>
      <c r="C20" s="10" t="s">
        <v>66</v>
      </c>
      <c r="D20" s="19"/>
      <c r="E20" s="58" t="s">
        <v>75</v>
      </c>
      <c r="F20" s="58"/>
      <c r="G20" s="59"/>
      <c r="H20" s="12"/>
      <c r="I20" s="12">
        <v>0</v>
      </c>
      <c r="J20" s="83">
        <v>29800</v>
      </c>
      <c r="K20" s="83"/>
      <c r="L20" s="20"/>
      <c r="N20" s="10">
        <v>10</v>
      </c>
      <c r="O20" s="10" t="s">
        <v>31</v>
      </c>
      <c r="P20" s="19"/>
      <c r="Q20" s="26"/>
      <c r="R20" s="26"/>
      <c r="S20" s="27"/>
      <c r="T20" s="12"/>
      <c r="U20" s="12">
        <v>0</v>
      </c>
      <c r="V20" s="12">
        <f t="shared" si="1"/>
        <v>0</v>
      </c>
      <c r="W20" s="12">
        <f t="shared" si="0"/>
        <v>0</v>
      </c>
    </row>
    <row r="21" spans="2:27" s="11" customFormat="1" ht="27.95" customHeight="1">
      <c r="B21" s="10">
        <v>11</v>
      </c>
      <c r="C21" s="10"/>
      <c r="D21" s="19"/>
      <c r="E21" s="58"/>
      <c r="F21" s="58"/>
      <c r="G21" s="59"/>
      <c r="H21" s="12"/>
      <c r="I21" s="12">
        <v>0</v>
      </c>
      <c r="J21" s="12">
        <v>2988000</v>
      </c>
      <c r="K21" s="12"/>
      <c r="N21" s="10">
        <v>11</v>
      </c>
      <c r="O21" s="10"/>
      <c r="P21" s="19"/>
      <c r="Q21" s="26"/>
      <c r="R21" s="26"/>
      <c r="S21" s="27"/>
      <c r="T21" s="12"/>
      <c r="U21" s="12"/>
      <c r="V21" s="12">
        <f t="shared" si="1"/>
        <v>0</v>
      </c>
      <c r="W21" s="12">
        <f t="shared" si="0"/>
        <v>0</v>
      </c>
    </row>
    <row r="22" spans="2:27" s="11" customFormat="1" ht="27.95" customHeight="1">
      <c r="B22" s="10">
        <v>12</v>
      </c>
      <c r="C22" s="10" t="s">
        <v>35</v>
      </c>
      <c r="D22" s="19"/>
      <c r="E22" s="26" t="s">
        <v>49</v>
      </c>
      <c r="F22" s="26"/>
      <c r="G22" s="27"/>
      <c r="H22" s="12" t="s">
        <v>63</v>
      </c>
      <c r="I22" s="12">
        <v>1</v>
      </c>
      <c r="J22" s="12"/>
      <c r="K22" s="12"/>
      <c r="N22" s="10">
        <v>12</v>
      </c>
      <c r="O22" s="10" t="s">
        <v>35</v>
      </c>
      <c r="P22" s="19"/>
      <c r="Q22" s="26" t="s">
        <v>49</v>
      </c>
      <c r="R22" s="26"/>
      <c r="S22" s="27"/>
      <c r="T22" s="12"/>
      <c r="U22" s="12">
        <v>1</v>
      </c>
      <c r="V22" s="12">
        <v>50000</v>
      </c>
      <c r="W22" s="12">
        <f t="shared" si="0"/>
        <v>5000</v>
      </c>
      <c r="AA22" s="20"/>
    </row>
    <row r="23" spans="2:27" s="11" customFormat="1" ht="35.1" customHeight="1">
      <c r="B23" s="31" t="s">
        <v>0</v>
      </c>
      <c r="C23" s="65"/>
      <c r="D23" s="65"/>
      <c r="E23" s="65"/>
      <c r="F23" s="65"/>
      <c r="G23" s="65"/>
      <c r="H23" s="66"/>
      <c r="I23" s="17"/>
      <c r="J23" s="18">
        <f>J11+J12+J13+J14+J15+J16+J17+J18+J19+J20+J21+J22</f>
        <v>3063800</v>
      </c>
      <c r="K23" s="18"/>
      <c r="N23" s="31" t="s">
        <v>0</v>
      </c>
      <c r="O23" s="32"/>
      <c r="P23" s="32"/>
      <c r="Q23" s="32"/>
      <c r="R23" s="32"/>
      <c r="S23" s="32"/>
      <c r="T23" s="33"/>
      <c r="U23" s="17"/>
      <c r="V23" s="18">
        <f>V11+V12+V13+V14+V15+V16+V17+V18+V19+V20+V21+V22</f>
        <v>1576820</v>
      </c>
      <c r="W23" s="18">
        <f>W11+W12+W13+W14+W15+W16+W17+W18+W19+W20+W21+W22</f>
        <v>157682</v>
      </c>
    </row>
    <row r="24" spans="2:27" s="11" customFormat="1" ht="11.25" customHeight="1">
      <c r="F24" s="13"/>
      <c r="G24" s="13"/>
      <c r="H24" s="13"/>
      <c r="I24" s="13"/>
      <c r="J24" s="13"/>
      <c r="K24" s="21"/>
      <c r="R24" s="13"/>
      <c r="S24" s="13"/>
      <c r="T24" s="13"/>
      <c r="U24" s="13"/>
      <c r="V24" s="13"/>
    </row>
    <row r="25" spans="2:27" s="11" customFormat="1" ht="32.1" customHeight="1">
      <c r="B25" s="34" t="s">
        <v>39</v>
      </c>
      <c r="C25" s="67"/>
      <c r="D25" s="67"/>
      <c r="E25" s="67"/>
      <c r="F25" s="68"/>
      <c r="G25" s="28" t="s">
        <v>51</v>
      </c>
      <c r="H25" s="71"/>
      <c r="I25" s="71"/>
      <c r="J25" s="71"/>
      <c r="K25" s="72"/>
      <c r="N25" s="34" t="s">
        <v>39</v>
      </c>
      <c r="O25" s="35"/>
      <c r="P25" s="35"/>
      <c r="Q25" s="35"/>
      <c r="R25" s="36"/>
      <c r="S25" s="28" t="s">
        <v>51</v>
      </c>
      <c r="T25" s="29"/>
      <c r="U25" s="29"/>
      <c r="V25" s="29"/>
      <c r="W25" s="30"/>
    </row>
    <row r="26" spans="2:27" s="11" customFormat="1" ht="32.1" customHeight="1">
      <c r="B26" s="22" t="s">
        <v>2</v>
      </c>
      <c r="C26" s="69"/>
      <c r="D26" s="69"/>
      <c r="E26" s="69"/>
      <c r="F26" s="70"/>
      <c r="G26" s="22" t="s">
        <v>38</v>
      </c>
      <c r="H26" s="23"/>
      <c r="I26" s="23"/>
      <c r="J26" s="23"/>
      <c r="K26" s="24"/>
      <c r="N26" s="22" t="s">
        <v>2</v>
      </c>
      <c r="O26" s="23"/>
      <c r="P26" s="23"/>
      <c r="Q26" s="23"/>
      <c r="R26" s="24"/>
      <c r="S26" s="22" t="s">
        <v>38</v>
      </c>
      <c r="T26" s="23"/>
      <c r="U26" s="23"/>
      <c r="V26" s="23"/>
      <c r="W26" s="24"/>
    </row>
    <row r="27" spans="2:27" s="11" customFormat="1" ht="27" customHeight="1">
      <c r="B27" s="60" t="s">
        <v>34</v>
      </c>
      <c r="C27" s="61"/>
      <c r="D27" s="61"/>
      <c r="E27" s="61"/>
      <c r="F27" s="61"/>
      <c r="G27" s="61"/>
      <c r="H27" s="61"/>
      <c r="I27" s="61"/>
      <c r="J27" s="61"/>
      <c r="K27" s="61"/>
      <c r="N27" s="25" t="s">
        <v>34</v>
      </c>
      <c r="O27" s="25"/>
      <c r="P27" s="25"/>
      <c r="Q27" s="25"/>
      <c r="R27" s="25"/>
      <c r="S27" s="25"/>
      <c r="T27" s="25"/>
      <c r="U27" s="25"/>
      <c r="V27" s="25"/>
      <c r="W27" s="25"/>
    </row>
    <row r="28" spans="2:27" s="11" customFormat="1" ht="20.100000000000001" customHeight="1">
      <c r="F28" s="13"/>
      <c r="G28" s="13"/>
      <c r="H28" s="13"/>
      <c r="I28" s="13"/>
      <c r="J28" s="13"/>
    </row>
    <row r="29" spans="2:27" s="11" customFormat="1" ht="20.100000000000001" customHeight="1">
      <c r="F29" s="13"/>
      <c r="G29" s="13"/>
      <c r="H29" s="13"/>
      <c r="I29" s="13"/>
      <c r="J29" s="13"/>
    </row>
    <row r="30" spans="2:27" s="11" customFormat="1" ht="20.100000000000001" customHeight="1">
      <c r="F30" s="13"/>
      <c r="G30" s="13"/>
      <c r="H30" s="13"/>
      <c r="I30" s="13"/>
      <c r="J30" s="13"/>
    </row>
    <row r="31" spans="2:27" s="11" customFormat="1" ht="20.100000000000001" customHeight="1">
      <c r="F31" s="13"/>
      <c r="G31" s="13"/>
      <c r="H31" s="13"/>
      <c r="I31" s="13"/>
      <c r="J31" s="13"/>
    </row>
    <row r="32" spans="2:27" s="11" customFormat="1" ht="20.100000000000001" customHeight="1">
      <c r="F32" s="13"/>
      <c r="G32" s="13"/>
      <c r="H32" s="13"/>
      <c r="I32" s="13"/>
      <c r="J32" s="13"/>
    </row>
    <row r="33" spans="6:10" s="11" customFormat="1" ht="20.100000000000001" customHeight="1">
      <c r="F33" s="13"/>
      <c r="G33" s="13"/>
      <c r="H33" s="13"/>
      <c r="I33" s="13"/>
      <c r="J33" s="13"/>
    </row>
    <row r="34" spans="6:10" s="11" customFormat="1" ht="20.100000000000001" customHeight="1">
      <c r="F34" s="13"/>
      <c r="G34" s="13"/>
      <c r="H34" s="13"/>
      <c r="I34" s="13"/>
      <c r="J34" s="13"/>
    </row>
    <row r="35" spans="6:10" s="11" customFormat="1" ht="20.100000000000001" customHeight="1">
      <c r="F35" s="13"/>
      <c r="G35" s="13"/>
      <c r="H35" s="13"/>
      <c r="I35" s="13"/>
      <c r="J35" s="13"/>
    </row>
    <row r="36" spans="6:10" s="11" customFormat="1" ht="20.100000000000001" customHeight="1">
      <c r="F36" s="13"/>
      <c r="G36" s="13"/>
      <c r="H36" s="13"/>
      <c r="I36" s="13"/>
      <c r="J36" s="13"/>
    </row>
    <row r="37" spans="6:10" s="11" customFormat="1" ht="20.100000000000001" customHeight="1">
      <c r="F37" s="13"/>
      <c r="G37" s="13"/>
      <c r="H37" s="13"/>
      <c r="I37" s="13"/>
      <c r="J37" s="13"/>
    </row>
    <row r="38" spans="6:10" s="11" customFormat="1" ht="20.100000000000001" customHeight="1">
      <c r="F38" s="13"/>
      <c r="G38" s="13"/>
      <c r="H38" s="13"/>
      <c r="I38" s="13"/>
      <c r="J38" s="13"/>
    </row>
    <row r="39" spans="6:10" s="11" customFormat="1" ht="20.100000000000001" customHeight="1">
      <c r="F39" s="13"/>
      <c r="G39" s="13"/>
      <c r="H39" s="13"/>
      <c r="I39" s="13"/>
      <c r="J39" s="13"/>
    </row>
    <row r="40" spans="6:10" s="11" customFormat="1" ht="20.100000000000001" customHeight="1">
      <c r="F40" s="13"/>
      <c r="G40" s="13"/>
      <c r="H40" s="13"/>
      <c r="I40" s="13"/>
      <c r="J40" s="13"/>
    </row>
    <row r="41" spans="6:10" s="11" customFormat="1" ht="20.100000000000001" customHeight="1">
      <c r="F41" s="13"/>
      <c r="G41" s="13"/>
      <c r="H41" s="13"/>
      <c r="I41" s="13"/>
      <c r="J41" s="13"/>
    </row>
    <row r="42" spans="6:10" s="11" customFormat="1" ht="20.100000000000001" customHeight="1">
      <c r="F42" s="13"/>
      <c r="G42" s="13"/>
      <c r="H42" s="13"/>
      <c r="I42" s="13"/>
      <c r="J42" s="13"/>
    </row>
    <row r="43" spans="6:10" s="11" customFormat="1" ht="20.100000000000001" customHeight="1">
      <c r="F43" s="13"/>
      <c r="G43" s="13"/>
      <c r="H43" s="13"/>
      <c r="I43" s="13"/>
      <c r="J43" s="13"/>
    </row>
    <row r="44" spans="6:10" s="11" customFormat="1" ht="20.100000000000001" customHeight="1">
      <c r="F44" s="13"/>
      <c r="G44" s="13"/>
      <c r="H44" s="13"/>
      <c r="I44" s="13"/>
      <c r="J44" s="13"/>
    </row>
    <row r="45" spans="6:10" s="11" customFormat="1" ht="20.100000000000001" customHeight="1">
      <c r="F45" s="13"/>
      <c r="G45" s="13"/>
      <c r="H45" s="13"/>
      <c r="I45" s="13"/>
      <c r="J45" s="13"/>
    </row>
    <row r="46" spans="6:10" s="11" customFormat="1" ht="20.100000000000001" customHeight="1">
      <c r="F46" s="13"/>
      <c r="G46" s="13"/>
      <c r="H46" s="13"/>
      <c r="I46" s="13"/>
      <c r="J46" s="13"/>
    </row>
  </sheetData>
  <mergeCells count="74">
    <mergeCell ref="B27:K27"/>
    <mergeCell ref="B1:K1"/>
    <mergeCell ref="B9:K9"/>
    <mergeCell ref="B23:H23"/>
    <mergeCell ref="B25:F25"/>
    <mergeCell ref="B26:F26"/>
    <mergeCell ref="G25:K25"/>
    <mergeCell ref="G26:K26"/>
    <mergeCell ref="B8:C8"/>
    <mergeCell ref="E12:G12"/>
    <mergeCell ref="B2:C2"/>
    <mergeCell ref="B3:C3"/>
    <mergeCell ref="B4:C4"/>
    <mergeCell ref="B5:C5"/>
    <mergeCell ref="B6:C6"/>
    <mergeCell ref="E13:G13"/>
    <mergeCell ref="E19:G19"/>
    <mergeCell ref="E20:G20"/>
    <mergeCell ref="E21:G21"/>
    <mergeCell ref="E22:G22"/>
    <mergeCell ref="G3:K4"/>
    <mergeCell ref="G5:K6"/>
    <mergeCell ref="E11:G11"/>
    <mergeCell ref="D10:G10"/>
    <mergeCell ref="G8:H8"/>
    <mergeCell ref="I8:K8"/>
    <mergeCell ref="E8:F8"/>
    <mergeCell ref="E14:G14"/>
    <mergeCell ref="E15:G15"/>
    <mergeCell ref="E16:G16"/>
    <mergeCell ref="E17:G17"/>
    <mergeCell ref="E18:G18"/>
    <mergeCell ref="D2:F2"/>
    <mergeCell ref="D3:F3"/>
    <mergeCell ref="D4:F4"/>
    <mergeCell ref="D5:F5"/>
    <mergeCell ref="D6:F6"/>
    <mergeCell ref="N5:O5"/>
    <mergeCell ref="P5:R5"/>
    <mergeCell ref="S5:W6"/>
    <mergeCell ref="N6:O6"/>
    <mergeCell ref="P6:R6"/>
    <mergeCell ref="N1:W1"/>
    <mergeCell ref="N2:O2"/>
    <mergeCell ref="P2:R2"/>
    <mergeCell ref="N3:O3"/>
    <mergeCell ref="P3:R3"/>
    <mergeCell ref="S3:W4"/>
    <mergeCell ref="N4:O4"/>
    <mergeCell ref="P4:R4"/>
    <mergeCell ref="N8:O8"/>
    <mergeCell ref="Q8:R8"/>
    <mergeCell ref="U8:W8"/>
    <mergeCell ref="N9:W9"/>
    <mergeCell ref="P10:S10"/>
    <mergeCell ref="S8:T8"/>
    <mergeCell ref="Q11:S11"/>
    <mergeCell ref="Q12:S12"/>
    <mergeCell ref="Q13:S13"/>
    <mergeCell ref="Q14:S14"/>
    <mergeCell ref="Q15:S15"/>
    <mergeCell ref="N26:R26"/>
    <mergeCell ref="N27:W27"/>
    <mergeCell ref="Q16:S16"/>
    <mergeCell ref="Q17:S17"/>
    <mergeCell ref="Q18:S18"/>
    <mergeCell ref="Q19:S19"/>
    <mergeCell ref="Q20:S20"/>
    <mergeCell ref="S26:W26"/>
    <mergeCell ref="S25:W25"/>
    <mergeCell ref="Q21:S21"/>
    <mergeCell ref="Q22:S22"/>
    <mergeCell ref="N23:T23"/>
    <mergeCell ref="N25:R25"/>
  </mergeCells>
  <phoneticPr fontId="1" type="noConversion"/>
  <printOptions horizontalCentered="1" verticalCentered="1"/>
  <pageMargins left="0.31496062992125984" right="0.31496062992125984" top="0.31496062992125984" bottom="0.31496062992125984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BA84D-0DE9-4840-9C83-9F19F78308B4}">
  <dimension ref="A2:B5"/>
  <sheetViews>
    <sheetView zoomScale="75" zoomScaleNormal="75" workbookViewId="0">
      <selection activeCell="A3" sqref="A3"/>
    </sheetView>
  </sheetViews>
  <sheetFormatPr defaultRowHeight="13.5"/>
  <cols>
    <col min="1" max="1" width="38.33203125" customWidth="1"/>
    <col min="2" max="2" width="37.77734375" customWidth="1"/>
  </cols>
  <sheetData>
    <row r="2" spans="1:2" ht="50.1" customHeight="1">
      <c r="A2" s="74" t="s">
        <v>24</v>
      </c>
      <c r="B2" s="74"/>
    </row>
    <row r="3" spans="1:2" ht="24.95" customHeight="1"/>
    <row r="4" spans="1:2" ht="310.5" customHeight="1">
      <c r="A4" s="75"/>
      <c r="B4" s="76"/>
    </row>
    <row r="5" spans="1:2" ht="306" customHeight="1">
      <c r="A5" s="77"/>
      <c r="B5" s="78"/>
    </row>
  </sheetData>
  <mergeCells count="2">
    <mergeCell ref="A2:B2"/>
    <mergeCell ref="A4:B5"/>
  </mergeCells>
  <phoneticPr fontId="1" type="noConversion"/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9"/>
  <sheetViews>
    <sheetView workbookViewId="0">
      <selection activeCell="C11" sqref="C11"/>
    </sheetView>
  </sheetViews>
  <sheetFormatPr defaultRowHeight="16.5"/>
  <cols>
    <col min="1" max="1" width="14.77734375" style="3" customWidth="1"/>
    <col min="2" max="2" width="15.77734375" style="3" customWidth="1"/>
    <col min="3" max="16384" width="8.88671875" style="3"/>
  </cols>
  <sheetData>
    <row r="1" spans="1:2" ht="15" customHeight="1">
      <c r="A1" s="15" t="s">
        <v>6</v>
      </c>
      <c r="B1" s="16" t="s">
        <v>21</v>
      </c>
    </row>
    <row r="2" spans="1:2" ht="15" customHeight="1">
      <c r="A2" s="15" t="s">
        <v>7</v>
      </c>
      <c r="B2" s="16" t="s">
        <v>22</v>
      </c>
    </row>
    <row r="3" spans="1:2" ht="15" customHeight="1">
      <c r="A3" s="15" t="s">
        <v>8</v>
      </c>
      <c r="B3" s="16" t="s">
        <v>9</v>
      </c>
    </row>
    <row r="4" spans="1:2" ht="15" customHeight="1">
      <c r="A4" s="15" t="s">
        <v>10</v>
      </c>
      <c r="B4" s="16" t="s">
        <v>23</v>
      </c>
    </row>
    <row r="5" spans="1:2" ht="15" customHeight="1">
      <c r="A5" s="15" t="s">
        <v>11</v>
      </c>
      <c r="B5" s="16" t="s">
        <v>12</v>
      </c>
    </row>
    <row r="6" spans="1:2">
      <c r="A6" s="15" t="s">
        <v>13</v>
      </c>
      <c r="B6" s="16" t="s">
        <v>14</v>
      </c>
    </row>
    <row r="7" spans="1:2">
      <c r="A7" s="15" t="s">
        <v>15</v>
      </c>
      <c r="B7" s="16" t="s">
        <v>16</v>
      </c>
    </row>
    <row r="8" spans="1:2">
      <c r="A8" s="15" t="s">
        <v>17</v>
      </c>
      <c r="B8" s="16" t="s">
        <v>18</v>
      </c>
    </row>
    <row r="9" spans="1:2">
      <c r="A9" s="15" t="s">
        <v>19</v>
      </c>
      <c r="B9" s="16" t="s">
        <v>20</v>
      </c>
    </row>
  </sheetData>
  <phoneticPr fontId="1" type="noConversion"/>
  <pageMargins left="0.75" right="0.75" top="1" bottom="1" header="0.5" footer="0.5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복합기 수리</vt:lpstr>
      <vt:lpstr>제품 이미지</vt:lpstr>
      <vt:lpstr>Sheet2</vt:lpstr>
      <vt:lpstr>'복합기 수리'!Print_Area</vt:lpstr>
    </vt:vector>
  </TitlesOfParts>
  <Company>Acme B&amp;T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김동준</dc:creator>
  <cp:lastModifiedBy>Administrator</cp:lastModifiedBy>
  <cp:lastPrinted>2025-05-12T14:18:26Z</cp:lastPrinted>
  <dcterms:created xsi:type="dcterms:W3CDTF">2009-04-23T10:57:43Z</dcterms:created>
  <dcterms:modified xsi:type="dcterms:W3CDTF">2025-05-12T14:18:51Z</dcterms:modified>
</cp:coreProperties>
</file>