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4743D67C-CDDD-477A-BCC9-98654B9B7373}" xr6:coauthVersionLast="47" xr6:coauthVersionMax="47" xr10:uidLastSave="{00000000-0000-0000-0000-000000000000}"/>
  <bookViews>
    <workbookView xWindow="-120" yWindow="-120" windowWidth="38640" windowHeight="21120" xr2:uid="{A9F304F2-0EEE-4210-AD1F-8C396A8C8E4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C42" i="1"/>
  <c r="C41" i="1"/>
  <c r="G35" i="1"/>
  <c r="E38" i="1"/>
  <c r="C38" i="1"/>
  <c r="E35" i="1"/>
  <c r="D35" i="1"/>
  <c r="C35" i="1"/>
  <c r="E32" i="1"/>
  <c r="D32" i="1"/>
  <c r="C32" i="1"/>
  <c r="E24" i="1"/>
  <c r="D24" i="1"/>
  <c r="I25" i="1"/>
  <c r="I24" i="1"/>
  <c r="I23" i="1"/>
  <c r="G26" i="1"/>
  <c r="K7" i="1"/>
  <c r="K8" i="1"/>
  <c r="K9" i="1"/>
  <c r="K10" i="1"/>
  <c r="C11" i="1"/>
  <c r="D11" i="1"/>
  <c r="F11" i="1"/>
  <c r="G11" i="1"/>
  <c r="H11" i="1"/>
  <c r="I11" i="1"/>
  <c r="J11" i="1"/>
  <c r="B11" i="1"/>
</calcChain>
</file>

<file path=xl/sharedStrings.xml><?xml version="1.0" encoding="utf-8"?>
<sst xmlns="http://schemas.openxmlformats.org/spreadsheetml/2006/main" count="39" uniqueCount="30">
  <si>
    <t>상속세 안분</t>
    <phoneticPr fontId="3" type="noConversion"/>
  </si>
  <si>
    <t>구분</t>
    <phoneticPr fontId="3" type="noConversion"/>
  </si>
  <si>
    <t>과세표준합</t>
    <phoneticPr fontId="3" type="noConversion"/>
  </si>
  <si>
    <t>상속세</t>
    <phoneticPr fontId="3" type="noConversion"/>
  </si>
  <si>
    <t>기납부</t>
    <phoneticPr fontId="3" type="noConversion"/>
  </si>
  <si>
    <t>납부세액(97%)</t>
    <phoneticPr fontId="3" type="noConversion"/>
  </si>
  <si>
    <t>1차</t>
    <phoneticPr fontId="3" type="noConversion"/>
  </si>
  <si>
    <t>2차</t>
    <phoneticPr fontId="3" type="noConversion"/>
  </si>
  <si>
    <t>박창희</t>
    <phoneticPr fontId="3" type="noConversion"/>
  </si>
  <si>
    <t>박종우</t>
    <phoneticPr fontId="3" type="noConversion"/>
  </si>
  <si>
    <t>박경희</t>
    <phoneticPr fontId="3" type="noConversion"/>
  </si>
  <si>
    <t>박경자</t>
    <phoneticPr fontId="3" type="noConversion"/>
  </si>
  <si>
    <t>3차</t>
    <phoneticPr fontId="3" type="noConversion"/>
  </si>
  <si>
    <t>4차</t>
    <phoneticPr fontId="3" type="noConversion"/>
  </si>
  <si>
    <t>5차</t>
    <phoneticPr fontId="3" type="noConversion"/>
  </si>
  <si>
    <t>총 납입액</t>
    <phoneticPr fontId="3" type="noConversion"/>
  </si>
  <si>
    <t>요율%</t>
    <phoneticPr fontId="3" type="noConversion"/>
  </si>
  <si>
    <t>최종</t>
    <phoneticPr fontId="3" type="noConversion"/>
  </si>
  <si>
    <t>미납관리비지급</t>
    <phoneticPr fontId="3" type="noConversion"/>
  </si>
  <si>
    <t>둘째 통장에 넣어줄돈</t>
    <phoneticPr fontId="3" type="noConversion"/>
  </si>
  <si>
    <t>통장잔고</t>
    <phoneticPr fontId="3" type="noConversion"/>
  </si>
  <si>
    <t>지급금액</t>
    <phoneticPr fontId="3" type="noConversion"/>
  </si>
  <si>
    <t>남은잔고</t>
    <phoneticPr fontId="3" type="noConversion"/>
  </si>
  <si>
    <t xml:space="preserve">빨강 </t>
    <phoneticPr fontId="3" type="noConversion"/>
  </si>
  <si>
    <t>파랑</t>
    <phoneticPr fontId="3" type="noConversion"/>
  </si>
  <si>
    <t>인출금액</t>
    <phoneticPr fontId="3" type="noConversion"/>
  </si>
  <si>
    <t>각자넣어줄금액</t>
    <phoneticPr fontId="3" type="noConversion"/>
  </si>
  <si>
    <t>관리비납부</t>
    <phoneticPr fontId="3" type="noConversion"/>
  </si>
  <si>
    <t>막둥이돈개인적으로</t>
    <phoneticPr fontId="3" type="noConversion"/>
  </si>
  <si>
    <t>지급할것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</si>
</sst>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11"/>
      <color rgb="FF0070C0"/>
      <name val="맑은 고딕"/>
      <family val="2"/>
      <charset val="129"/>
      <scheme val="minor"/>
    </font>
    <font>
      <sz val="11"/>
      <color rgb="FF00B05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1" fontId="0" fillId="0" borderId="0" xfId="0" applyNumberFormat="1">
      <alignment vertical="center"/>
    </xf>
    <xf numFmtId="41" fontId="2" fillId="0" borderId="0" xfId="0" applyNumberFormat="1" applyFont="1">
      <alignment vertical="center"/>
    </xf>
    <xf numFmtId="41" fontId="4" fillId="0" borderId="0" xfId="0" applyNumberFormat="1" applyFont="1">
      <alignment vertical="center"/>
    </xf>
    <xf numFmtId="41" fontId="5" fillId="0" borderId="0" xfId="0" applyNumberFormat="1" applyFont="1">
      <alignment vertical="center"/>
    </xf>
    <xf numFmtId="41" fontId="6" fillId="0" borderId="0" xfId="0" applyNumberFormat="1" applyFont="1">
      <alignment vertical="center"/>
    </xf>
    <xf numFmtId="0" fontId="0" fillId="0" borderId="0" xfId="0" applyAlignment="1">
      <alignment horizontal="right" vertical="center"/>
    </xf>
    <xf numFmtId="41" fontId="0" fillId="0" borderId="0" xfId="1" applyFont="1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Alignment="1">
      <alignment horizontal="right" vertical="center"/>
    </xf>
    <xf numFmtId="0" fontId="0" fillId="2" borderId="0" xfId="0" applyFill="1">
      <alignment vertical="center"/>
    </xf>
    <xf numFmtId="41" fontId="0" fillId="2" borderId="0" xfId="1" applyFont="1" applyFill="1">
      <alignment vertical="center"/>
    </xf>
    <xf numFmtId="41" fontId="2" fillId="2" borderId="0" xfId="0" applyNumberFormat="1" applyFont="1" applyFill="1">
      <alignment vertical="center"/>
    </xf>
    <xf numFmtId="41" fontId="0" fillId="2" borderId="0" xfId="0" applyNumberFormat="1" applyFill="1">
      <alignment vertical="center"/>
    </xf>
    <xf numFmtId="41" fontId="7" fillId="2" borderId="0" xfId="0" applyNumberFormat="1" applyFont="1" applyFill="1">
      <alignment vertical="center"/>
    </xf>
    <xf numFmtId="0" fontId="2" fillId="2" borderId="0" xfId="0" applyFont="1" applyFill="1">
      <alignment vertical="center"/>
    </xf>
    <xf numFmtId="0" fontId="7" fillId="2" borderId="0" xfId="0" applyFont="1" applyFill="1">
      <alignment vertical="center"/>
    </xf>
    <xf numFmtId="0" fontId="8" fillId="2" borderId="0" xfId="0" applyFont="1" applyFill="1">
      <alignment vertical="center"/>
    </xf>
    <xf numFmtId="41" fontId="8" fillId="2" borderId="0" xfId="0" applyNumberFormat="1" applyFont="1" applyFill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D9A0F-F662-4661-B590-46C5147C28B1}">
  <dimension ref="A3:L45"/>
  <sheetViews>
    <sheetView tabSelected="1" workbookViewId="0">
      <selection activeCell="P32" sqref="P32"/>
    </sheetView>
  </sheetViews>
  <sheetFormatPr defaultRowHeight="16.5" x14ac:dyDescent="0.3"/>
  <cols>
    <col min="2" max="2" width="14.625" bestFit="1" customWidth="1"/>
    <col min="3" max="3" width="13" bestFit="1" customWidth="1"/>
    <col min="4" max="4" width="15.125" bestFit="1" customWidth="1"/>
    <col min="5" max="5" width="20.625" bestFit="1" customWidth="1"/>
    <col min="6" max="6" width="11.875" bestFit="1" customWidth="1"/>
    <col min="7" max="7" width="19.25" bestFit="1" customWidth="1"/>
    <col min="8" max="11" width="11.875" bestFit="1" customWidth="1"/>
    <col min="12" max="12" width="9" style="6"/>
  </cols>
  <sheetData>
    <row r="3" spans="1:12" x14ac:dyDescent="0.3">
      <c r="A3" s="1" t="s">
        <v>0</v>
      </c>
      <c r="B3" s="1"/>
      <c r="C3" s="1"/>
      <c r="D3" s="1"/>
      <c r="E3" s="1"/>
      <c r="F3" s="1"/>
      <c r="G3" s="1"/>
    </row>
    <row r="4" spans="1:12" x14ac:dyDescent="0.3">
      <c r="A4" s="1"/>
      <c r="B4" s="1"/>
      <c r="C4" s="1"/>
      <c r="D4" s="1"/>
      <c r="E4" s="1"/>
      <c r="F4" s="1"/>
      <c r="G4" s="1"/>
    </row>
    <row r="5" spans="1:12" x14ac:dyDescent="0.3">
      <c r="A5" s="1"/>
      <c r="B5" s="1"/>
      <c r="C5" s="1"/>
      <c r="D5" s="1"/>
      <c r="E5" s="1"/>
      <c r="F5" s="1"/>
      <c r="G5" s="1"/>
    </row>
    <row r="6" spans="1:12" x14ac:dyDescent="0.3">
      <c r="A6" s="1" t="s">
        <v>1</v>
      </c>
      <c r="B6" s="1" t="s">
        <v>2</v>
      </c>
      <c r="C6" s="1" t="s">
        <v>3</v>
      </c>
      <c r="D6" s="1" t="s">
        <v>4</v>
      </c>
      <c r="E6" s="5" t="s">
        <v>5</v>
      </c>
      <c r="F6" s="2" t="s">
        <v>6</v>
      </c>
      <c r="G6" s="3" t="s">
        <v>7</v>
      </c>
      <c r="H6" s="1" t="s">
        <v>12</v>
      </c>
      <c r="I6" s="1" t="s">
        <v>13</v>
      </c>
      <c r="J6" t="s">
        <v>14</v>
      </c>
      <c r="K6" t="s">
        <v>15</v>
      </c>
      <c r="L6" s="6" t="s">
        <v>16</v>
      </c>
    </row>
    <row r="7" spans="1:12" x14ac:dyDescent="0.3">
      <c r="A7" s="1" t="s">
        <v>8</v>
      </c>
      <c r="B7" s="1">
        <v>502367364</v>
      </c>
      <c r="C7" s="1">
        <v>157484748</v>
      </c>
      <c r="D7" s="1">
        <v>53551623</v>
      </c>
      <c r="E7" s="5">
        <v>100815131</v>
      </c>
      <c r="F7" s="3">
        <v>16488672</v>
      </c>
      <c r="G7" s="3">
        <v>16179526</v>
      </c>
      <c r="H7" s="1">
        <v>15866084</v>
      </c>
      <c r="I7" s="1">
        <v>15552643</v>
      </c>
      <c r="J7" s="1">
        <v>15240060</v>
      </c>
      <c r="K7" s="1">
        <f>SUM(H7:J7)</f>
        <v>46658787</v>
      </c>
      <c r="L7" s="6">
        <v>0.27163900000000002</v>
      </c>
    </row>
    <row r="8" spans="1:12" x14ac:dyDescent="0.3">
      <c r="A8" s="1" t="s">
        <v>9</v>
      </c>
      <c r="B8" s="1">
        <v>456221704</v>
      </c>
      <c r="C8" s="1">
        <v>143018765</v>
      </c>
      <c r="D8" s="1">
        <v>58166189</v>
      </c>
      <c r="E8" s="5">
        <v>82306999</v>
      </c>
      <c r="F8" s="3">
        <v>14974082</v>
      </c>
      <c r="G8" s="3">
        <v>14693332</v>
      </c>
      <c r="H8" s="1">
        <v>14408683</v>
      </c>
      <c r="I8" s="1">
        <v>14124033</v>
      </c>
      <c r="J8" s="1">
        <v>13840163</v>
      </c>
      <c r="K8" s="1">
        <f t="shared" ref="K8:K10" si="0">SUM(H8:J8)</f>
        <v>42372879</v>
      </c>
      <c r="L8" s="6">
        <v>0.24668699999999999</v>
      </c>
    </row>
    <row r="9" spans="1:12" x14ac:dyDescent="0.3">
      <c r="A9" s="1" t="s">
        <v>10</v>
      </c>
      <c r="B9" s="1">
        <v>542002500</v>
      </c>
      <c r="C9" s="1">
        <v>169909778</v>
      </c>
      <c r="D9" s="1">
        <v>68400500</v>
      </c>
      <c r="E9" s="5">
        <v>98463999</v>
      </c>
      <c r="F9" s="3">
        <v>17789574</v>
      </c>
      <c r="G9" s="3">
        <v>17456037</v>
      </c>
      <c r="H9" s="1">
        <v>17117866</v>
      </c>
      <c r="I9" s="1">
        <v>16779696</v>
      </c>
      <c r="J9" s="1">
        <v>16442451</v>
      </c>
      <c r="K9" s="1">
        <f t="shared" si="0"/>
        <v>50340013</v>
      </c>
      <c r="L9" s="6">
        <v>0.29307</v>
      </c>
    </row>
    <row r="10" spans="1:12" x14ac:dyDescent="0.3">
      <c r="A10" s="4" t="s">
        <v>11</v>
      </c>
      <c r="B10" s="4">
        <v>348803610</v>
      </c>
      <c r="C10" s="4">
        <v>109344779</v>
      </c>
      <c r="D10" s="4">
        <v>59760722</v>
      </c>
      <c r="E10" s="5">
        <v>48096536</v>
      </c>
      <c r="F10" s="3">
        <v>11448412</v>
      </c>
      <c r="G10" s="3">
        <v>11233765</v>
      </c>
      <c r="H10" s="3">
        <v>11016137</v>
      </c>
      <c r="I10" s="3">
        <v>10798508</v>
      </c>
      <c r="J10" s="1">
        <v>10581476</v>
      </c>
      <c r="K10" s="1">
        <f t="shared" si="0"/>
        <v>32396121</v>
      </c>
      <c r="L10" s="6">
        <v>0.18860399999999999</v>
      </c>
    </row>
    <row r="11" spans="1:12" x14ac:dyDescent="0.3">
      <c r="B11" s="1">
        <f>SUM(B7:B10)</f>
        <v>1849395178</v>
      </c>
      <c r="C11" s="1">
        <f t="shared" ref="C11:J11" si="1">SUM(C7:C10)</f>
        <v>579758070</v>
      </c>
      <c r="D11" s="1">
        <f t="shared" si="1"/>
        <v>239879034</v>
      </c>
      <c r="E11" s="5">
        <v>329682665</v>
      </c>
      <c r="F11" s="1">
        <f t="shared" si="1"/>
        <v>60700740</v>
      </c>
      <c r="G11" s="1">
        <f t="shared" si="1"/>
        <v>59562660</v>
      </c>
      <c r="H11" s="1">
        <f t="shared" si="1"/>
        <v>58408770</v>
      </c>
      <c r="I11" s="1">
        <f t="shared" si="1"/>
        <v>57254880</v>
      </c>
      <c r="J11" s="1">
        <f t="shared" si="1"/>
        <v>56104150</v>
      </c>
    </row>
    <row r="14" spans="1:12" s="8" customFormat="1" x14ac:dyDescent="0.3"/>
    <row r="15" spans="1:12" x14ac:dyDescent="0.3">
      <c r="A15" s="7"/>
      <c r="B15" s="7"/>
      <c r="C15" s="7"/>
      <c r="D15" s="7"/>
      <c r="E15" s="7"/>
      <c r="H15" s="7"/>
      <c r="I15" s="7"/>
    </row>
    <row r="16" spans="1:12" x14ac:dyDescent="0.3">
      <c r="A16" s="7"/>
      <c r="B16" s="7"/>
      <c r="C16" s="7"/>
      <c r="D16" s="7"/>
      <c r="E16" s="7"/>
      <c r="H16" s="7"/>
      <c r="I16" s="7"/>
    </row>
    <row r="17" spans="1:10" x14ac:dyDescent="0.3">
      <c r="A17" s="7"/>
      <c r="B17" s="9"/>
      <c r="C17" s="9"/>
      <c r="D17" s="9"/>
      <c r="E17" s="7"/>
      <c r="F17" s="7"/>
      <c r="G17" s="7"/>
      <c r="H17" s="6"/>
      <c r="I17" s="7"/>
    </row>
    <row r="18" spans="1:10" x14ac:dyDescent="0.3">
      <c r="A18" s="7"/>
      <c r="B18" s="7"/>
      <c r="C18" s="7"/>
      <c r="D18" s="7"/>
      <c r="E18" s="7"/>
      <c r="F18" s="7"/>
      <c r="G18" s="7"/>
      <c r="H18" s="6"/>
      <c r="I18" s="7"/>
    </row>
    <row r="19" spans="1:10" x14ac:dyDescent="0.3">
      <c r="E19" s="7"/>
      <c r="F19" s="7"/>
      <c r="G19" s="6"/>
      <c r="H19" s="6"/>
      <c r="I19" s="7"/>
    </row>
    <row r="20" spans="1:10" x14ac:dyDescent="0.3">
      <c r="A20" s="7"/>
      <c r="B20" s="9"/>
      <c r="C20" s="9"/>
      <c r="D20" s="9"/>
      <c r="E20" s="7"/>
      <c r="F20" s="7"/>
      <c r="G20" s="6"/>
      <c r="H20" s="7"/>
      <c r="I20" s="7"/>
    </row>
    <row r="21" spans="1:10" x14ac:dyDescent="0.3">
      <c r="A21" s="7"/>
      <c r="B21" s="7"/>
      <c r="C21" s="7"/>
      <c r="D21" s="7"/>
      <c r="E21" s="7"/>
      <c r="F21" s="7"/>
      <c r="G21" s="10"/>
      <c r="H21" s="7"/>
      <c r="I21" s="7"/>
    </row>
    <row r="22" spans="1:10" x14ac:dyDescent="0.3">
      <c r="A22" s="7"/>
      <c r="B22" s="7"/>
      <c r="C22" s="7"/>
      <c r="D22" s="7"/>
      <c r="E22" s="7"/>
      <c r="F22" s="7"/>
      <c r="G22" s="7"/>
      <c r="H22" s="7"/>
      <c r="I22" s="7"/>
    </row>
    <row r="23" spans="1:10" x14ac:dyDescent="0.3">
      <c r="A23">
        <v>2</v>
      </c>
      <c r="B23" s="7">
        <v>10300422</v>
      </c>
      <c r="C23" s="7"/>
      <c r="D23" s="7"/>
      <c r="E23" s="7"/>
      <c r="F23" s="7"/>
      <c r="G23" s="7">
        <v>19826623</v>
      </c>
      <c r="H23" s="7">
        <v>9617950</v>
      </c>
      <c r="I23" s="7">
        <f>G23-H23</f>
        <v>10208673</v>
      </c>
    </row>
    <row r="24" spans="1:10" x14ac:dyDescent="0.3">
      <c r="A24">
        <v>3</v>
      </c>
      <c r="B24" s="7">
        <v>6755398</v>
      </c>
      <c r="C24" s="7">
        <v>5267318</v>
      </c>
      <c r="D24" s="7">
        <f>SUM(B24:C24)</f>
        <v>12022716</v>
      </c>
      <c r="E24" s="7">
        <f>B23+D24+B25</f>
        <v>70709695</v>
      </c>
      <c r="F24" s="7"/>
      <c r="G24" s="7">
        <v>27141711</v>
      </c>
      <c r="H24" s="7">
        <v>2249390</v>
      </c>
      <c r="I24" s="7">
        <f>G24-H24</f>
        <v>24892321</v>
      </c>
      <c r="J24" s="7">
        <v>3527150</v>
      </c>
    </row>
    <row r="25" spans="1:10" x14ac:dyDescent="0.3">
      <c r="A25">
        <v>4</v>
      </c>
      <c r="B25" s="7">
        <v>48386557</v>
      </c>
      <c r="C25" s="7"/>
      <c r="D25" s="7"/>
      <c r="E25" s="7"/>
      <c r="F25" s="7"/>
      <c r="G25" s="7">
        <v>17659987</v>
      </c>
      <c r="H25" s="7"/>
      <c r="I25" s="7">
        <f>G25</f>
        <v>17659987</v>
      </c>
    </row>
    <row r="26" spans="1:10" x14ac:dyDescent="0.3">
      <c r="B26" s="7"/>
      <c r="C26" s="7"/>
      <c r="D26" s="7"/>
      <c r="E26" s="7"/>
      <c r="F26" s="7"/>
      <c r="G26" s="7">
        <f>G23+G24+G25</f>
        <v>64628321</v>
      </c>
      <c r="H26" s="7"/>
      <c r="I26" s="7"/>
    </row>
    <row r="27" spans="1:10" x14ac:dyDescent="0.3">
      <c r="E27" s="7"/>
      <c r="F27" s="7"/>
      <c r="G27" s="7"/>
      <c r="H27" s="7"/>
      <c r="I27" s="7"/>
    </row>
    <row r="28" spans="1:10" x14ac:dyDescent="0.3">
      <c r="E28" s="7"/>
      <c r="F28" s="7"/>
      <c r="G28" s="7"/>
      <c r="H28" s="7"/>
      <c r="I28" s="7"/>
    </row>
    <row r="29" spans="1:10" x14ac:dyDescent="0.3">
      <c r="A29" s="11"/>
      <c r="B29" s="11"/>
      <c r="C29" s="11"/>
      <c r="D29" s="11"/>
      <c r="E29" s="12"/>
      <c r="F29" s="12"/>
      <c r="G29" s="12"/>
      <c r="H29" s="12"/>
      <c r="I29" s="7"/>
    </row>
    <row r="30" spans="1:10" x14ac:dyDescent="0.3">
      <c r="A30" s="11"/>
      <c r="B30" s="11"/>
      <c r="C30" s="11"/>
      <c r="D30" s="11"/>
      <c r="E30" s="11"/>
      <c r="F30" s="11"/>
      <c r="G30" s="11"/>
      <c r="H30" s="11"/>
    </row>
    <row r="31" spans="1:10" x14ac:dyDescent="0.3">
      <c r="A31" s="11"/>
      <c r="B31" s="11" t="s">
        <v>17</v>
      </c>
      <c r="C31" s="11" t="s">
        <v>8</v>
      </c>
      <c r="D31" s="11" t="s">
        <v>18</v>
      </c>
      <c r="E31" s="11" t="s">
        <v>19</v>
      </c>
      <c r="F31" s="11"/>
      <c r="G31" s="11"/>
      <c r="H31" s="11"/>
    </row>
    <row r="32" spans="1:10" x14ac:dyDescent="0.3">
      <c r="A32" s="11"/>
      <c r="B32" s="11"/>
      <c r="C32" s="13">
        <f>G23</f>
        <v>19826623</v>
      </c>
      <c r="D32" s="14">
        <f>H23</f>
        <v>9617950</v>
      </c>
      <c r="E32" s="15">
        <f>C32-D32</f>
        <v>10208673</v>
      </c>
      <c r="F32" s="11"/>
      <c r="G32" s="11"/>
      <c r="H32" s="11"/>
    </row>
    <row r="33" spans="1:8" x14ac:dyDescent="0.3">
      <c r="A33" s="11"/>
      <c r="B33" s="11"/>
      <c r="C33" s="11"/>
      <c r="D33" s="11"/>
      <c r="E33" s="11"/>
      <c r="F33" s="11"/>
      <c r="G33" s="11"/>
      <c r="H33" s="11"/>
    </row>
    <row r="34" spans="1:8" x14ac:dyDescent="0.3">
      <c r="A34" s="11"/>
      <c r="B34" s="11" t="s">
        <v>17</v>
      </c>
      <c r="C34" s="11" t="s">
        <v>9</v>
      </c>
      <c r="D34" s="11" t="s">
        <v>18</v>
      </c>
      <c r="E34" s="11" t="s">
        <v>19</v>
      </c>
      <c r="F34" s="11"/>
      <c r="G34" s="11" t="s">
        <v>28</v>
      </c>
      <c r="H34" s="11" t="s">
        <v>29</v>
      </c>
    </row>
    <row r="35" spans="1:8" x14ac:dyDescent="0.3">
      <c r="A35" s="11"/>
      <c r="B35" s="11"/>
      <c r="C35" s="13">
        <f>G24</f>
        <v>27141711</v>
      </c>
      <c r="D35" s="14">
        <f>H24</f>
        <v>2249390</v>
      </c>
      <c r="E35" s="15">
        <f>C35-D35</f>
        <v>24892321</v>
      </c>
      <c r="F35" s="11"/>
      <c r="G35" s="14">
        <f>J24</f>
        <v>3527150</v>
      </c>
      <c r="H35" s="11"/>
    </row>
    <row r="36" spans="1:8" x14ac:dyDescent="0.3">
      <c r="A36" s="11"/>
      <c r="B36" s="11"/>
      <c r="C36" s="11"/>
      <c r="D36" s="11"/>
      <c r="E36" s="11"/>
      <c r="F36" s="11"/>
      <c r="G36" s="11"/>
      <c r="H36" s="11"/>
    </row>
    <row r="37" spans="1:8" x14ac:dyDescent="0.3">
      <c r="A37" s="11"/>
      <c r="B37" s="11" t="s">
        <v>17</v>
      </c>
      <c r="C37" s="11" t="s">
        <v>10</v>
      </c>
      <c r="D37" s="11" t="s">
        <v>18</v>
      </c>
      <c r="E37" s="11" t="s">
        <v>19</v>
      </c>
      <c r="F37" s="11"/>
      <c r="G37" s="11"/>
      <c r="H37" s="11"/>
    </row>
    <row r="38" spans="1:8" x14ac:dyDescent="0.3">
      <c r="A38" s="11"/>
      <c r="B38" s="11"/>
      <c r="C38" s="13">
        <f>G25</f>
        <v>17659987</v>
      </c>
      <c r="D38" s="11">
        <v>0</v>
      </c>
      <c r="E38" s="15">
        <f>C38</f>
        <v>17659987</v>
      </c>
      <c r="F38" s="11"/>
      <c r="G38" s="11"/>
      <c r="H38" s="11"/>
    </row>
    <row r="39" spans="1:8" x14ac:dyDescent="0.3">
      <c r="A39" s="11"/>
      <c r="B39" s="11"/>
      <c r="C39" s="11"/>
      <c r="D39" s="11"/>
      <c r="E39" s="11"/>
      <c r="F39" s="11"/>
      <c r="G39" s="11"/>
      <c r="H39" s="11"/>
    </row>
    <row r="40" spans="1:8" x14ac:dyDescent="0.3">
      <c r="A40" s="11"/>
      <c r="B40" s="11" t="s">
        <v>20</v>
      </c>
      <c r="C40" s="14">
        <v>70709695</v>
      </c>
      <c r="D40" s="16" t="s">
        <v>23</v>
      </c>
      <c r="E40" s="11" t="s">
        <v>25</v>
      </c>
      <c r="F40" s="11"/>
      <c r="G40" s="11"/>
      <c r="H40" s="11"/>
    </row>
    <row r="41" spans="1:8" x14ac:dyDescent="0.3">
      <c r="A41" s="11"/>
      <c r="B41" s="11" t="s">
        <v>21</v>
      </c>
      <c r="C41" s="14">
        <f>C32+C35+C38</f>
        <v>64628321</v>
      </c>
      <c r="D41" s="17" t="s">
        <v>24</v>
      </c>
      <c r="E41" s="11" t="s">
        <v>26</v>
      </c>
      <c r="F41" s="11"/>
      <c r="G41" s="11"/>
      <c r="H41" s="11"/>
    </row>
    <row r="42" spans="1:8" x14ac:dyDescent="0.3">
      <c r="A42" s="11"/>
      <c r="B42" s="11" t="s">
        <v>22</v>
      </c>
      <c r="C42" s="14">
        <f>C40-C41</f>
        <v>6081374</v>
      </c>
      <c r="D42" s="18" t="s">
        <v>27</v>
      </c>
      <c r="E42" s="19">
        <f>D32+D35</f>
        <v>11867340</v>
      </c>
      <c r="F42" s="11"/>
      <c r="G42" s="11"/>
      <c r="H42" s="11"/>
    </row>
    <row r="43" spans="1:8" x14ac:dyDescent="0.3">
      <c r="A43" s="11"/>
      <c r="B43" s="11"/>
      <c r="C43" s="11"/>
      <c r="D43" s="11"/>
      <c r="E43" s="11"/>
      <c r="F43" s="11"/>
      <c r="G43" s="11"/>
      <c r="H43" s="11"/>
    </row>
    <row r="44" spans="1:8" x14ac:dyDescent="0.3">
      <c r="A44" s="11"/>
      <c r="B44" s="11"/>
      <c r="C44" s="11"/>
      <c r="D44" s="11"/>
      <c r="E44" s="11"/>
      <c r="F44" s="11"/>
      <c r="G44" s="11"/>
      <c r="H44" s="11"/>
    </row>
    <row r="45" spans="1:8" x14ac:dyDescent="0.3">
      <c r="A45" s="11"/>
      <c r="B45" s="11"/>
      <c r="C45" s="11"/>
      <c r="D45" s="11"/>
      <c r="E45" s="11"/>
      <c r="F45" s="11"/>
      <c r="G45" s="11"/>
      <c r="H45" s="11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2025-03-30T01:01:44Z</dcterms:created>
  <dcterms:modified xsi:type="dcterms:W3CDTF">2025-05-02T01:20:07Z</dcterms:modified>
</cp:coreProperties>
</file>