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0826바탕문서\250611\바탕화면3\"/>
    </mc:Choice>
  </mc:AlternateContent>
  <xr:revisionPtr revIDLastSave="0" documentId="13_ncr:1_{F9C3E141-498D-42AC-B003-B64C50AFC848}" xr6:coauthVersionLast="47" xr6:coauthVersionMax="47" xr10:uidLastSave="{00000000-0000-0000-0000-000000000000}"/>
  <bookViews>
    <workbookView xWindow="9825" yWindow="2040" windowWidth="21375" windowHeight="20760" xr2:uid="{CAAACE23-1558-4125-83DF-DA2C652AE1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2" i="1" l="1"/>
  <c r="J22" i="1" s="1"/>
  <c r="G21" i="1"/>
  <c r="J21" i="1" s="1"/>
  <c r="G20" i="1"/>
  <c r="J20" i="1" s="1"/>
  <c r="C23" i="1"/>
  <c r="C26" i="1" s="1"/>
  <c r="C27" i="1" s="1"/>
  <c r="C11" i="1"/>
  <c r="C13" i="1" s="1"/>
  <c r="C15" i="1" s="1"/>
  <c r="E6" i="1"/>
  <c r="H6" i="1" s="1"/>
  <c r="E7" i="1"/>
  <c r="H7" i="1" s="1"/>
  <c r="E5" i="1"/>
  <c r="H5" i="1" s="1"/>
  <c r="H8" i="1" l="1"/>
</calcChain>
</file>

<file path=xl/sharedStrings.xml><?xml version="1.0" encoding="utf-8"?>
<sst xmlns="http://schemas.openxmlformats.org/spreadsheetml/2006/main" count="52" uniqueCount="36">
  <si>
    <t>박창희</t>
    <phoneticPr fontId="3" type="noConversion"/>
  </si>
  <si>
    <t>박종우</t>
    <phoneticPr fontId="3" type="noConversion"/>
  </si>
  <si>
    <t>박경희</t>
    <phoneticPr fontId="3" type="noConversion"/>
  </si>
  <si>
    <t>세금때고받을돈</t>
    <phoneticPr fontId="3" type="noConversion"/>
  </si>
  <si>
    <t>통장잔고나눔</t>
    <phoneticPr fontId="3" type="noConversion"/>
  </si>
  <si>
    <t>반환받을금액</t>
    <phoneticPr fontId="3" type="noConversion"/>
  </si>
  <si>
    <t>관리비미납분</t>
    <phoneticPr fontId="3" type="noConversion"/>
  </si>
  <si>
    <t>최종지급액</t>
    <phoneticPr fontId="3" type="noConversion"/>
  </si>
  <si>
    <t xml:space="preserve">3월까지 통장잔고 53,716,374원 에서 13,000,000원으로 정산할거임 </t>
    <phoneticPr fontId="3" type="noConversion"/>
  </si>
  <si>
    <t>13,000,000원을 3으로 나누면 16,500,000원</t>
    <phoneticPr fontId="3" type="noConversion"/>
  </si>
  <si>
    <t>세금빼고남은돈</t>
    <phoneticPr fontId="3" type="noConversion"/>
  </si>
  <si>
    <t>통장에남은돈을</t>
    <phoneticPr fontId="3" type="noConversion"/>
  </si>
  <si>
    <t>3으로 나누면</t>
    <phoneticPr fontId="3" type="noConversion"/>
  </si>
  <si>
    <t>통장잔고</t>
    <phoneticPr fontId="3" type="noConversion"/>
  </si>
  <si>
    <t>최종</t>
    <phoneticPr fontId="3" type="noConversion"/>
  </si>
  <si>
    <t>지급액</t>
    <phoneticPr fontId="3" type="noConversion"/>
  </si>
  <si>
    <t>3월말일자잔고</t>
    <phoneticPr fontId="3" type="noConversion"/>
  </si>
  <si>
    <t>관리비미수금</t>
    <phoneticPr fontId="3" type="noConversion"/>
  </si>
  <si>
    <t>최종받을금액</t>
    <phoneticPr fontId="3" type="noConversion"/>
  </si>
  <si>
    <t>빨간색통장에서뺄돈</t>
    <phoneticPr fontId="3" type="noConversion"/>
  </si>
  <si>
    <t>다시받아서관리비넣을것</t>
    <phoneticPr fontId="3" type="noConversion"/>
  </si>
  <si>
    <t>나누기3하면</t>
    <phoneticPr fontId="3" type="noConversion"/>
  </si>
  <si>
    <t>이중 13.000.000</t>
    <phoneticPr fontId="3" type="noConversion"/>
  </si>
  <si>
    <t>경희가따로입금</t>
    <phoneticPr fontId="3" type="noConversion"/>
  </si>
  <si>
    <t>204042-52-132763</t>
    <phoneticPr fontId="3" type="noConversion"/>
  </si>
  <si>
    <t>204042-52-112515</t>
    <phoneticPr fontId="3" type="noConversion"/>
  </si>
  <si>
    <t>204044-52-033018</t>
    <phoneticPr fontId="3" type="noConversion"/>
  </si>
  <si>
    <t>204042 52 112515</t>
    <phoneticPr fontId="3" type="noConversion"/>
  </si>
  <si>
    <t>204044 52 033018</t>
    <phoneticPr fontId="3" type="noConversion"/>
  </si>
  <si>
    <t>204042 52 132763</t>
    <phoneticPr fontId="3" type="noConversion"/>
  </si>
  <si>
    <t>관리비통장</t>
    <phoneticPr fontId="3" type="noConversion"/>
  </si>
  <si>
    <t>9003 2453 9993 7</t>
    <phoneticPr fontId="3" type="noConversion"/>
  </si>
  <si>
    <t>새마을금고</t>
    <phoneticPr fontId="3" type="noConversion"/>
  </si>
  <si>
    <t>농협</t>
    <phoneticPr fontId="3" type="noConversion"/>
  </si>
  <si>
    <t>204042-52-112515</t>
  </si>
  <si>
    <t>경자거대납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</si>
</sst>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3" fontId="0" fillId="0" borderId="0" xfId="0" applyNumberFormat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3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3" fontId="4" fillId="0" borderId="0" xfId="0" applyNumberFormat="1" applyFont="1" applyAlignment="1">
      <alignment horizontal="right" vertical="center"/>
    </xf>
    <xf numFmtId="41" fontId="5" fillId="0" borderId="0" xfId="1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41" fontId="7" fillId="0" borderId="0" xfId="1" applyFont="1">
      <alignment vertical="center"/>
    </xf>
    <xf numFmtId="0" fontId="0" fillId="0" borderId="0" xfId="0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45002-4E35-47B3-8F5F-B1295255E008}">
  <dimension ref="A1:K34"/>
  <sheetViews>
    <sheetView tabSelected="1" workbookViewId="0">
      <selection activeCell="I39" sqref="I39"/>
    </sheetView>
  </sheetViews>
  <sheetFormatPr defaultRowHeight="16.5" x14ac:dyDescent="0.3"/>
  <cols>
    <col min="2" max="2" width="19.25" bestFit="1" customWidth="1"/>
    <col min="3" max="3" width="17.75" bestFit="1" customWidth="1"/>
    <col min="4" max="4" width="11.75" customWidth="1"/>
    <col min="5" max="5" width="13" bestFit="1" customWidth="1"/>
    <col min="6" max="6" width="17.75" bestFit="1" customWidth="1"/>
    <col min="7" max="7" width="13" bestFit="1" customWidth="1"/>
    <col min="8" max="8" width="15.125" bestFit="1" customWidth="1"/>
    <col min="9" max="9" width="9.25" bestFit="1" customWidth="1"/>
    <col min="10" max="10" width="15.875" customWidth="1"/>
    <col min="11" max="11" width="18.25" customWidth="1"/>
  </cols>
  <sheetData>
    <row r="1" spans="2:8" x14ac:dyDescent="0.3">
      <c r="B1" s="13" t="s">
        <v>8</v>
      </c>
      <c r="C1" s="13"/>
      <c r="D1" s="13"/>
      <c r="E1" s="13"/>
      <c r="F1" s="13"/>
      <c r="G1" s="13"/>
      <c r="H1" s="13"/>
    </row>
    <row r="2" spans="2:8" x14ac:dyDescent="0.3">
      <c r="C2" s="13" t="s">
        <v>9</v>
      </c>
      <c r="D2" s="13"/>
      <c r="E2" s="13"/>
      <c r="F2" s="13"/>
      <c r="G2" s="13"/>
    </row>
    <row r="4" spans="2:8" s="4" customFormat="1" x14ac:dyDescent="0.3">
      <c r="C4" s="4" t="s">
        <v>3</v>
      </c>
      <c r="D4" s="4" t="s">
        <v>4</v>
      </c>
      <c r="E4" s="4" t="s">
        <v>5</v>
      </c>
      <c r="G4" s="4" t="s">
        <v>6</v>
      </c>
      <c r="H4" s="4" t="s">
        <v>7</v>
      </c>
    </row>
    <row r="5" spans="2:8" x14ac:dyDescent="0.3">
      <c r="B5" t="s">
        <v>0</v>
      </c>
      <c r="C5" s="3">
        <v>2826623</v>
      </c>
      <c r="D5" s="1">
        <v>13000000</v>
      </c>
      <c r="E5" s="2">
        <f>C5+D5</f>
        <v>15826623</v>
      </c>
      <c r="F5" s="3"/>
      <c r="G5" s="3">
        <v>9617950</v>
      </c>
      <c r="H5" s="2">
        <f>E5-G5</f>
        <v>6208673</v>
      </c>
    </row>
    <row r="6" spans="2:8" x14ac:dyDescent="0.3">
      <c r="B6" t="s">
        <v>1</v>
      </c>
      <c r="C6" s="3">
        <v>10141711</v>
      </c>
      <c r="D6" s="1">
        <v>13000000</v>
      </c>
      <c r="E6" s="2">
        <f t="shared" ref="E6:E7" si="0">C6+D6</f>
        <v>23141711</v>
      </c>
      <c r="F6" s="3"/>
      <c r="G6" s="3">
        <v>2249390</v>
      </c>
      <c r="H6" s="2">
        <f t="shared" ref="H6" si="1">E6-G6</f>
        <v>20892321</v>
      </c>
    </row>
    <row r="7" spans="2:8" x14ac:dyDescent="0.3">
      <c r="B7" t="s">
        <v>2</v>
      </c>
      <c r="C7" s="3">
        <v>659987</v>
      </c>
      <c r="D7" s="1">
        <v>13000000</v>
      </c>
      <c r="E7" s="2">
        <f t="shared" si="0"/>
        <v>13659987</v>
      </c>
      <c r="F7" s="3"/>
      <c r="G7" s="3"/>
      <c r="H7" s="2">
        <f>E7</f>
        <v>13659987</v>
      </c>
    </row>
    <row r="8" spans="2:8" x14ac:dyDescent="0.3">
      <c r="H8" s="2">
        <f>SUM(H5:H7)</f>
        <v>40760981</v>
      </c>
    </row>
    <row r="9" spans="2:8" x14ac:dyDescent="0.3">
      <c r="B9" t="s">
        <v>13</v>
      </c>
      <c r="C9" s="1">
        <v>53716374</v>
      </c>
    </row>
    <row r="10" spans="2:8" x14ac:dyDescent="0.3">
      <c r="B10" t="s">
        <v>0</v>
      </c>
      <c r="C10" s="3">
        <v>2826623</v>
      </c>
    </row>
    <row r="11" spans="2:8" x14ac:dyDescent="0.3">
      <c r="C11" s="2">
        <f>C9-C10</f>
        <v>50889751</v>
      </c>
    </row>
    <row r="12" spans="2:8" x14ac:dyDescent="0.3">
      <c r="B12" t="s">
        <v>1</v>
      </c>
      <c r="C12" s="3">
        <v>10141711</v>
      </c>
    </row>
    <row r="13" spans="2:8" x14ac:dyDescent="0.3">
      <c r="C13" s="2">
        <f>C11-C12</f>
        <v>40748040</v>
      </c>
    </row>
    <row r="14" spans="2:8" x14ac:dyDescent="0.3">
      <c r="B14" t="s">
        <v>2</v>
      </c>
      <c r="C14" s="3">
        <v>659987</v>
      </c>
    </row>
    <row r="15" spans="2:8" x14ac:dyDescent="0.3">
      <c r="B15" t="s">
        <v>10</v>
      </c>
      <c r="C15" s="2">
        <f>C13-C14</f>
        <v>40088053</v>
      </c>
    </row>
    <row r="17" spans="1:11" x14ac:dyDescent="0.3">
      <c r="B17" t="s">
        <v>11</v>
      </c>
      <c r="C17" s="1">
        <v>40088053</v>
      </c>
      <c r="D17" t="s">
        <v>21</v>
      </c>
      <c r="E17" s="1">
        <v>13362684</v>
      </c>
      <c r="F17" t="s">
        <v>22</v>
      </c>
    </row>
    <row r="18" spans="1:11" x14ac:dyDescent="0.3">
      <c r="B18" t="s">
        <v>12</v>
      </c>
      <c r="C18" s="1">
        <v>13000000</v>
      </c>
    </row>
    <row r="19" spans="1:11" x14ac:dyDescent="0.3">
      <c r="E19" t="s">
        <v>17</v>
      </c>
      <c r="G19" t="s">
        <v>18</v>
      </c>
      <c r="J19" t="s">
        <v>7</v>
      </c>
    </row>
    <row r="20" spans="1:11" x14ac:dyDescent="0.3">
      <c r="B20" t="s">
        <v>0</v>
      </c>
      <c r="C20" s="5">
        <v>15826623</v>
      </c>
      <c r="E20" s="8">
        <v>9617950</v>
      </c>
      <c r="G20" s="1">
        <f>C20-E20</f>
        <v>6208673</v>
      </c>
      <c r="J20" s="5">
        <f>G20</f>
        <v>6208673</v>
      </c>
      <c r="K20" s="1"/>
    </row>
    <row r="21" spans="1:11" x14ac:dyDescent="0.3">
      <c r="B21" t="s">
        <v>1</v>
      </c>
      <c r="C21" s="5">
        <v>23141711</v>
      </c>
      <c r="E21" s="8">
        <v>2249390</v>
      </c>
      <c r="G21" s="1">
        <f>C21-E21</f>
        <v>20892321</v>
      </c>
      <c r="H21" t="s">
        <v>23</v>
      </c>
      <c r="I21" s="1">
        <v>3527150</v>
      </c>
      <c r="J21" s="5">
        <f>G21+I21</f>
        <v>24419471</v>
      </c>
      <c r="K21" s="1" t="s">
        <v>35</v>
      </c>
    </row>
    <row r="22" spans="1:11" x14ac:dyDescent="0.3">
      <c r="B22" t="s">
        <v>2</v>
      </c>
      <c r="C22" s="5">
        <v>13659987</v>
      </c>
      <c r="E22" s="9">
        <v>15539290</v>
      </c>
      <c r="G22" s="1">
        <f>C22-E22</f>
        <v>-1879303</v>
      </c>
      <c r="J22" s="5">
        <f>G22</f>
        <v>-1879303</v>
      </c>
      <c r="K22" s="2"/>
    </row>
    <row r="23" spans="1:11" x14ac:dyDescent="0.3">
      <c r="C23" s="1">
        <f>SUM(C20:C22)</f>
        <v>52628321</v>
      </c>
      <c r="E23" s="7"/>
    </row>
    <row r="25" spans="1:11" x14ac:dyDescent="0.3">
      <c r="A25" t="s">
        <v>14</v>
      </c>
      <c r="B25" t="s">
        <v>13</v>
      </c>
      <c r="C25" s="1">
        <v>53716374</v>
      </c>
      <c r="E25" t="s">
        <v>0</v>
      </c>
      <c r="F25" t="s">
        <v>29</v>
      </c>
      <c r="G25" t="s">
        <v>33</v>
      </c>
      <c r="H25" s="12">
        <v>9617950</v>
      </c>
    </row>
    <row r="26" spans="1:11" x14ac:dyDescent="0.3">
      <c r="B26" t="s">
        <v>15</v>
      </c>
      <c r="C26" s="1">
        <f>C23</f>
        <v>52628321</v>
      </c>
      <c r="E26" t="s">
        <v>1</v>
      </c>
      <c r="F26" t="s">
        <v>27</v>
      </c>
      <c r="G26" t="s">
        <v>33</v>
      </c>
      <c r="H26" s="12">
        <v>2249390</v>
      </c>
    </row>
    <row r="27" spans="1:11" x14ac:dyDescent="0.3">
      <c r="B27" t="s">
        <v>16</v>
      </c>
      <c r="C27" s="1">
        <f>C25-C26</f>
        <v>1088053</v>
      </c>
      <c r="E27" t="s">
        <v>2</v>
      </c>
      <c r="F27" t="s">
        <v>28</v>
      </c>
      <c r="G27" t="s">
        <v>33</v>
      </c>
      <c r="H27" s="12"/>
    </row>
    <row r="28" spans="1:11" x14ac:dyDescent="0.3">
      <c r="E28" s="10" t="s">
        <v>30</v>
      </c>
      <c r="F28" s="11" t="s">
        <v>31</v>
      </c>
      <c r="G28" s="11" t="s">
        <v>32</v>
      </c>
      <c r="H28" s="12"/>
    </row>
    <row r="29" spans="1:11" x14ac:dyDescent="0.3">
      <c r="B29" s="6" t="s">
        <v>19</v>
      </c>
    </row>
    <row r="30" spans="1:11" x14ac:dyDescent="0.3">
      <c r="B30" s="7" t="s">
        <v>20</v>
      </c>
    </row>
    <row r="32" spans="1:11" x14ac:dyDescent="0.3">
      <c r="A32" t="s">
        <v>0</v>
      </c>
      <c r="B32" t="s">
        <v>24</v>
      </c>
    </row>
    <row r="33" spans="1:3" x14ac:dyDescent="0.3">
      <c r="A33" t="s">
        <v>1</v>
      </c>
      <c r="B33" t="s">
        <v>25</v>
      </c>
      <c r="C33" t="s">
        <v>34</v>
      </c>
    </row>
    <row r="34" spans="1:3" x14ac:dyDescent="0.3">
      <c r="A34" t="s">
        <v>2</v>
      </c>
      <c r="B34" t="s">
        <v>26</v>
      </c>
    </row>
  </sheetData>
  <mergeCells count="2">
    <mergeCell ref="B1:H1"/>
    <mergeCell ref="C2:G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2025-04-18T22:49:13Z</dcterms:created>
  <dcterms:modified xsi:type="dcterms:W3CDTF">2025-10-10T06:05:42Z</dcterms:modified>
</cp:coreProperties>
</file>