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C66019B-FB2D-4350-8661-39B316725196}" xr6:coauthVersionLast="47" xr6:coauthVersionMax="47" xr10:uidLastSave="{00000000-0000-0000-0000-000000000000}"/>
  <bookViews>
    <workbookView xWindow="-120" yWindow="-120" windowWidth="38640" windowHeight="21120" xr2:uid="{E70E2437-B17D-4182-BE6D-581D1BF9D5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2" i="1" l="1"/>
  <c r="K32" i="1" s="1"/>
  <c r="M32" i="1" s="1"/>
  <c r="H33" i="1"/>
  <c r="K33" i="1" s="1"/>
  <c r="H31" i="1"/>
  <c r="K31" i="1" s="1"/>
  <c r="D32" i="1"/>
  <c r="D33" i="1"/>
  <c r="D31" i="1"/>
  <c r="E21" i="1"/>
  <c r="E23" i="1" s="1"/>
  <c r="B21" i="1"/>
  <c r="B23" i="1" s="1"/>
  <c r="E12" i="1"/>
  <c r="E13" i="1"/>
  <c r="E11" i="1"/>
  <c r="I11" i="1" s="1"/>
  <c r="E10" i="1"/>
  <c r="I10" i="1" s="1"/>
  <c r="I13" i="1" s="1"/>
  <c r="N7" i="1"/>
  <c r="N6" i="1"/>
  <c r="N5" i="1"/>
  <c r="I7" i="1"/>
  <c r="I6" i="1"/>
  <c r="I5" i="1"/>
  <c r="D7" i="1"/>
  <c r="D6" i="1"/>
  <c r="D5" i="1"/>
</calcChain>
</file>

<file path=xl/sharedStrings.xml><?xml version="1.0" encoding="utf-8"?>
<sst xmlns="http://schemas.openxmlformats.org/spreadsheetml/2006/main" count="55" uniqueCount="39">
  <si>
    <t>3회차</t>
    <phoneticPr fontId="3" type="noConversion"/>
  </si>
  <si>
    <t>나눠준돈</t>
    <phoneticPr fontId="3" type="noConversion"/>
  </si>
  <si>
    <t>세금</t>
    <phoneticPr fontId="3" type="noConversion"/>
  </si>
  <si>
    <t>남는돈</t>
    <phoneticPr fontId="3" type="noConversion"/>
  </si>
  <si>
    <t>4회차</t>
    <phoneticPr fontId="3" type="noConversion"/>
  </si>
  <si>
    <t>5회차</t>
    <phoneticPr fontId="3" type="noConversion"/>
  </si>
  <si>
    <t>받을돈</t>
    <phoneticPr fontId="3" type="noConversion"/>
  </si>
  <si>
    <t>차액</t>
    <phoneticPr fontId="3" type="noConversion"/>
  </si>
  <si>
    <t>차액까고받을돈</t>
    <phoneticPr fontId="3" type="noConversion"/>
  </si>
  <si>
    <t>24년12월31기준 잔고</t>
    <phoneticPr fontId="3" type="noConversion"/>
  </si>
  <si>
    <t>농2</t>
    <phoneticPr fontId="3" type="noConversion"/>
  </si>
  <si>
    <t>신2</t>
    <phoneticPr fontId="3" type="noConversion"/>
  </si>
  <si>
    <t>총지금할돈</t>
    <phoneticPr fontId="3" type="noConversion"/>
  </si>
  <si>
    <t>총잔고</t>
    <phoneticPr fontId="3" type="noConversion"/>
  </si>
  <si>
    <t>남은잔고</t>
    <phoneticPr fontId="3" type="noConversion"/>
  </si>
  <si>
    <t>지급할돈</t>
    <phoneticPr fontId="3" type="noConversion"/>
  </si>
  <si>
    <t>25년03월30일잔고</t>
    <phoneticPr fontId="3" type="noConversion"/>
  </si>
  <si>
    <t>이금액을</t>
    <phoneticPr fontId="3" type="noConversion"/>
  </si>
  <si>
    <t>으로 나누면</t>
    <phoneticPr fontId="3" type="noConversion"/>
  </si>
  <si>
    <t>인당나눌금액</t>
    <phoneticPr fontId="3" type="noConversion"/>
  </si>
  <si>
    <t>남은잔고중</t>
    <phoneticPr fontId="3" type="noConversion"/>
  </si>
  <si>
    <t>총 가져갈돈을</t>
    <phoneticPr fontId="3" type="noConversion"/>
  </si>
  <si>
    <t xml:space="preserve">계산하면 </t>
    <phoneticPr fontId="3" type="noConversion"/>
  </si>
  <si>
    <t>24년기준으로하면 인당</t>
    <phoneticPr fontId="3" type="noConversion"/>
  </si>
  <si>
    <t>나누기 3</t>
    <phoneticPr fontId="3" type="noConversion"/>
  </si>
  <si>
    <t>나눌돈</t>
    <phoneticPr fontId="3" type="noConversion"/>
  </si>
  <si>
    <t>나눌돈              900,000</t>
    <phoneticPr fontId="3" type="noConversion"/>
  </si>
  <si>
    <t>인당지급액</t>
    <phoneticPr fontId="3" type="noConversion"/>
  </si>
  <si>
    <t>25년3월29일기준</t>
    <phoneticPr fontId="3" type="noConversion"/>
  </si>
  <si>
    <t>추신</t>
    <phoneticPr fontId="3" type="noConversion"/>
  </si>
  <si>
    <t>성심리빙환경 사장님은 1년치를 미리 선납하는관계로 다음 분배시 총 금액이 적어보일수있습니다.</t>
    <phoneticPr fontId="3" type="noConversion"/>
  </si>
  <si>
    <t>25년분배시 25년 하반기꺼를 미리 분해하는 관계로 그래요</t>
    <phoneticPr fontId="3" type="noConversion"/>
  </si>
  <si>
    <t>관리비미납분</t>
    <phoneticPr fontId="3" type="noConversion"/>
  </si>
  <si>
    <t>최종지급금액</t>
    <phoneticPr fontId="3" type="noConversion"/>
  </si>
  <si>
    <t>위 금액은</t>
    <phoneticPr fontId="3" type="noConversion"/>
  </si>
  <si>
    <t>관리비통장</t>
    <phoneticPr fontId="3" type="noConversion"/>
  </si>
  <si>
    <t>으로 넣을것</t>
    <phoneticPr fontId="3" type="noConversion"/>
  </si>
  <si>
    <t>주공프라자</t>
    <phoneticPr fontId="3" type="noConversion"/>
  </si>
  <si>
    <t>1회차에바꿔낸돈(원금)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</si>
</sst>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theme="6" tint="0.3999755851924192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42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0" xfId="0" applyFont="1">
      <alignment vertical="center"/>
    </xf>
    <xf numFmtId="42" fontId="6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4" fillId="0" borderId="1" xfId="0" applyNumberFormat="1" applyFont="1" applyBorder="1">
      <alignment vertical="center"/>
    </xf>
    <xf numFmtId="42" fontId="0" fillId="3" borderId="0" xfId="0" applyNumberFormat="1" applyFill="1">
      <alignment vertical="center"/>
    </xf>
    <xf numFmtId="0" fontId="0" fillId="5" borderId="0" xfId="0" applyFill="1">
      <alignment vertical="center"/>
    </xf>
    <xf numFmtId="3" fontId="0" fillId="0" borderId="0" xfId="0" applyNumberFormat="1">
      <alignment vertical="center"/>
    </xf>
    <xf numFmtId="42" fontId="4" fillId="4" borderId="0" xfId="0" applyNumberFormat="1" applyFont="1" applyFill="1">
      <alignment vertical="center"/>
    </xf>
    <xf numFmtId="41" fontId="2" fillId="2" borderId="0" xfId="0" applyNumberFormat="1" applyFont="1" applyFill="1">
      <alignment vertical="center"/>
    </xf>
    <xf numFmtId="41" fontId="0" fillId="3" borderId="0" xfId="0" applyNumberFormat="1" applyFill="1">
      <alignment vertical="center"/>
    </xf>
    <xf numFmtId="0" fontId="0" fillId="6" borderId="0" xfId="0" applyFill="1">
      <alignment vertical="center"/>
    </xf>
    <xf numFmtId="41" fontId="0" fillId="6" borderId="0" xfId="0" applyNumberFormat="1" applyFill="1">
      <alignment vertical="center"/>
    </xf>
    <xf numFmtId="41" fontId="2" fillId="6" borderId="0" xfId="0" applyNumberFormat="1" applyFont="1" applyFill="1">
      <alignment vertical="center"/>
    </xf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center"/>
    </xf>
    <xf numFmtId="42" fontId="0" fillId="0" borderId="0" xfId="0" applyNumberFormat="1" applyAlignment="1">
      <alignment horizontal="center" vertical="center"/>
    </xf>
    <xf numFmtId="42" fontId="7" fillId="2" borderId="0" xfId="0" applyNumberFormat="1" applyFont="1" applyFill="1" applyAlignment="1">
      <alignment horizontal="center" vertical="center"/>
    </xf>
    <xf numFmtId="42" fontId="7" fillId="0" borderId="0" xfId="0" applyNumberFormat="1" applyFont="1" applyAlignment="1">
      <alignment horizontal="center" vertical="center"/>
    </xf>
    <xf numFmtId="42" fontId="2" fillId="3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2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42" fontId="6" fillId="0" borderId="0" xfId="0" applyNumberFormat="1" applyFont="1" applyAlignment="1">
      <alignment horizontal="center" vertical="center"/>
    </xf>
    <xf numFmtId="42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1" fontId="2" fillId="0" borderId="0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20C31-7C38-4803-B88B-4E80D8896D1F}">
  <dimension ref="A3:T41"/>
  <sheetViews>
    <sheetView tabSelected="1" workbookViewId="0">
      <selection activeCell="Z25" sqref="Z25"/>
    </sheetView>
  </sheetViews>
  <sheetFormatPr defaultRowHeight="16.5" x14ac:dyDescent="0.3"/>
  <cols>
    <col min="1" max="1" width="15.625" customWidth="1"/>
    <col min="2" max="2" width="13.5" bestFit="1" customWidth="1"/>
    <col min="3" max="3" width="12.5" bestFit="1" customWidth="1"/>
    <col min="4" max="4" width="12.375" bestFit="1" customWidth="1"/>
    <col min="5" max="5" width="10.875" bestFit="1" customWidth="1"/>
    <col min="6" max="8" width="13.5" bestFit="1" customWidth="1"/>
    <col min="9" max="9" width="10.875" bestFit="1" customWidth="1"/>
    <col min="10" max="10" width="13" bestFit="1" customWidth="1"/>
    <col min="11" max="11" width="16.375" customWidth="1"/>
    <col min="12" max="13" width="11.875" bestFit="1" customWidth="1"/>
    <col min="14" max="14" width="10.875" bestFit="1" customWidth="1"/>
  </cols>
  <sheetData>
    <row r="3" spans="1:14" x14ac:dyDescent="0.3">
      <c r="A3" s="1"/>
      <c r="B3" s="10" t="s">
        <v>0</v>
      </c>
      <c r="C3" s="10"/>
      <c r="D3" s="10"/>
      <c r="G3" s="10" t="s">
        <v>4</v>
      </c>
      <c r="H3" s="12"/>
      <c r="I3" s="12"/>
      <c r="L3" s="10" t="s">
        <v>5</v>
      </c>
      <c r="M3" s="12"/>
      <c r="N3" s="12"/>
    </row>
    <row r="4" spans="1:14" x14ac:dyDescent="0.3">
      <c r="A4" s="1"/>
      <c r="B4" s="10" t="s">
        <v>1</v>
      </c>
      <c r="C4" s="10" t="s">
        <v>2</v>
      </c>
      <c r="D4" s="10" t="s">
        <v>3</v>
      </c>
      <c r="G4" s="10" t="s">
        <v>1</v>
      </c>
      <c r="H4" s="10" t="s">
        <v>2</v>
      </c>
      <c r="I4" s="10" t="s">
        <v>3</v>
      </c>
      <c r="L4" s="10" t="s">
        <v>1</v>
      </c>
      <c r="M4" s="10" t="s">
        <v>2</v>
      </c>
      <c r="N4" s="10" t="s">
        <v>3</v>
      </c>
    </row>
    <row r="5" spans="1:14" x14ac:dyDescent="0.3">
      <c r="A5">
        <v>1</v>
      </c>
      <c r="B5" s="11">
        <v>17000000</v>
      </c>
      <c r="C5" s="11">
        <v>15866084</v>
      </c>
      <c r="D5" s="11">
        <f>B5-C5</f>
        <v>1133916</v>
      </c>
      <c r="E5" s="3"/>
      <c r="F5" s="3">
        <v>1</v>
      </c>
      <c r="G5" s="11">
        <v>17000000</v>
      </c>
      <c r="H5" s="13">
        <v>15552643</v>
      </c>
      <c r="I5" s="13">
        <f>G5-H5</f>
        <v>1447357</v>
      </c>
      <c r="J5" s="3"/>
      <c r="K5" s="3">
        <v>1</v>
      </c>
      <c r="L5" s="11">
        <v>17000000</v>
      </c>
      <c r="M5" s="13">
        <v>15240060</v>
      </c>
      <c r="N5" s="13">
        <f>L5-M5</f>
        <v>1759940</v>
      </c>
    </row>
    <row r="6" spans="1:14" x14ac:dyDescent="0.3">
      <c r="A6">
        <v>2</v>
      </c>
      <c r="B6" s="11">
        <v>17000000</v>
      </c>
      <c r="C6" s="11">
        <v>14408683</v>
      </c>
      <c r="D6" s="11">
        <f t="shared" ref="D6:D7" si="0">B6-C6</f>
        <v>2591317</v>
      </c>
      <c r="E6" s="3"/>
      <c r="F6" s="3">
        <v>2</v>
      </c>
      <c r="G6" s="11">
        <v>17000000</v>
      </c>
      <c r="H6" s="13">
        <v>14124033</v>
      </c>
      <c r="I6" s="13">
        <f t="shared" ref="I6:I7" si="1">G6-H6</f>
        <v>2875967</v>
      </c>
      <c r="J6" s="3"/>
      <c r="K6" s="3">
        <v>2</v>
      </c>
      <c r="L6" s="11">
        <v>17000000</v>
      </c>
      <c r="M6" s="13">
        <v>13840163</v>
      </c>
      <c r="N6" s="13">
        <f t="shared" ref="N6:N7" si="2">L6-M6</f>
        <v>3159837</v>
      </c>
    </row>
    <row r="7" spans="1:14" x14ac:dyDescent="0.3">
      <c r="A7">
        <v>3</v>
      </c>
      <c r="B7" s="11">
        <v>17000000</v>
      </c>
      <c r="C7" s="11">
        <v>17117866</v>
      </c>
      <c r="D7" s="11">
        <f t="shared" si="0"/>
        <v>-117866</v>
      </c>
      <c r="E7" s="3"/>
      <c r="F7" s="3">
        <v>3</v>
      </c>
      <c r="G7" s="11">
        <v>17000000</v>
      </c>
      <c r="H7" s="13">
        <v>16779696</v>
      </c>
      <c r="I7" s="13">
        <f t="shared" si="1"/>
        <v>220304</v>
      </c>
      <c r="J7" s="3"/>
      <c r="K7" s="3">
        <v>3</v>
      </c>
      <c r="L7" s="11">
        <v>17000000</v>
      </c>
      <c r="M7" s="13">
        <v>16442451</v>
      </c>
      <c r="N7" s="13">
        <f t="shared" si="2"/>
        <v>557549</v>
      </c>
    </row>
    <row r="8" spans="1:14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x14ac:dyDescent="0.3">
      <c r="B9" s="12" t="s">
        <v>0</v>
      </c>
      <c r="C9" s="12" t="s">
        <v>4</v>
      </c>
      <c r="D9" s="12" t="s">
        <v>5</v>
      </c>
      <c r="E9" s="12" t="s">
        <v>6</v>
      </c>
      <c r="F9" s="40" t="s">
        <v>38</v>
      </c>
      <c r="G9" s="40"/>
      <c r="H9" s="10" t="s">
        <v>7</v>
      </c>
      <c r="I9" s="40" t="s">
        <v>8</v>
      </c>
      <c r="J9" s="40"/>
      <c r="K9" s="12"/>
      <c r="L9" s="12"/>
    </row>
    <row r="10" spans="1:14" x14ac:dyDescent="0.3">
      <c r="A10">
        <v>1</v>
      </c>
      <c r="B10" s="13">
        <v>1133916</v>
      </c>
      <c r="C10" s="13">
        <v>1447357</v>
      </c>
      <c r="D10" s="13">
        <v>1759940</v>
      </c>
      <c r="E10" s="13">
        <f>SUM(B10:D10)</f>
        <v>4341213</v>
      </c>
      <c r="F10" s="41">
        <v>14974082</v>
      </c>
      <c r="G10" s="41"/>
      <c r="H10" s="14">
        <v>1514590</v>
      </c>
      <c r="I10" s="42">
        <f>E10-H10</f>
        <v>2826623</v>
      </c>
      <c r="J10" s="42"/>
      <c r="K10" s="12"/>
      <c r="L10" s="12"/>
    </row>
    <row r="11" spans="1:14" x14ac:dyDescent="0.3">
      <c r="A11">
        <v>2</v>
      </c>
      <c r="B11" s="13">
        <v>2591317</v>
      </c>
      <c r="C11" s="13">
        <v>2875967</v>
      </c>
      <c r="D11" s="13">
        <v>3159837</v>
      </c>
      <c r="E11" s="13">
        <f t="shared" ref="E11:E13" si="3">SUM(B11:D11)</f>
        <v>8627121</v>
      </c>
      <c r="F11" s="41">
        <v>16488672</v>
      </c>
      <c r="G11" s="41"/>
      <c r="H11" s="14">
        <v>1514590</v>
      </c>
      <c r="I11" s="42">
        <f>E11+H11</f>
        <v>10141711</v>
      </c>
      <c r="J11" s="42"/>
      <c r="K11" s="12"/>
      <c r="L11" s="12"/>
    </row>
    <row r="12" spans="1:14" x14ac:dyDescent="0.3">
      <c r="A12">
        <v>3</v>
      </c>
      <c r="B12" s="13">
        <v>-117866</v>
      </c>
      <c r="C12" s="13">
        <v>220304</v>
      </c>
      <c r="D12" s="13">
        <v>557549</v>
      </c>
      <c r="E12" s="13">
        <f t="shared" si="3"/>
        <v>659987</v>
      </c>
      <c r="F12" s="41">
        <v>659987</v>
      </c>
      <c r="G12" s="41"/>
      <c r="H12" s="13"/>
      <c r="I12" s="42">
        <v>659987</v>
      </c>
      <c r="J12" s="42"/>
      <c r="K12" s="12"/>
      <c r="L12" s="12"/>
    </row>
    <row r="13" spans="1:14" x14ac:dyDescent="0.3">
      <c r="B13" s="12"/>
      <c r="C13" s="12"/>
      <c r="D13" s="12"/>
      <c r="E13" s="13">
        <f t="shared" si="3"/>
        <v>0</v>
      </c>
      <c r="F13" s="12"/>
      <c r="G13" s="12"/>
      <c r="H13" s="12"/>
      <c r="I13" s="39">
        <f>SUM(I10:I12)</f>
        <v>13628321</v>
      </c>
      <c r="J13" s="30"/>
      <c r="K13" s="30" t="s">
        <v>12</v>
      </c>
      <c r="L13" s="30"/>
    </row>
    <row r="16" spans="1:14" x14ac:dyDescent="0.3">
      <c r="B16" s="38" t="s">
        <v>9</v>
      </c>
      <c r="C16" s="38"/>
      <c r="D16" s="38"/>
      <c r="E16" s="37" t="s">
        <v>16</v>
      </c>
      <c r="F16" s="37"/>
      <c r="G16" s="37"/>
      <c r="K16" s="2"/>
    </row>
    <row r="17" spans="1:20" x14ac:dyDescent="0.3">
      <c r="A17">
        <v>1</v>
      </c>
      <c r="B17" s="33">
        <v>7120257</v>
      </c>
      <c r="C17" s="33"/>
      <c r="D17" s="33"/>
      <c r="E17" s="28">
        <v>9240422</v>
      </c>
      <c r="F17" s="28"/>
      <c r="G17" s="28"/>
      <c r="K17" s="2"/>
    </row>
    <row r="18" spans="1:20" x14ac:dyDescent="0.3">
      <c r="A18" s="4" t="s">
        <v>10</v>
      </c>
      <c r="B18" s="33">
        <v>1500974</v>
      </c>
      <c r="C18" s="33"/>
      <c r="D18" s="33"/>
      <c r="E18" s="28">
        <v>4762318</v>
      </c>
      <c r="F18" s="28"/>
      <c r="G18" s="28"/>
      <c r="K18" s="2"/>
    </row>
    <row r="19" spans="1:20" x14ac:dyDescent="0.3">
      <c r="A19" s="4" t="s">
        <v>11</v>
      </c>
      <c r="B19" s="33">
        <v>1954602</v>
      </c>
      <c r="C19" s="33"/>
      <c r="D19" s="33"/>
      <c r="E19" s="28">
        <v>6755398</v>
      </c>
      <c r="F19" s="28"/>
      <c r="G19" s="28"/>
    </row>
    <row r="20" spans="1:20" x14ac:dyDescent="0.3">
      <c r="A20">
        <v>3</v>
      </c>
      <c r="B20" s="33">
        <v>32762355</v>
      </c>
      <c r="C20" s="33"/>
      <c r="D20" s="33"/>
      <c r="E20" s="28">
        <v>46586557</v>
      </c>
      <c r="F20" s="28"/>
      <c r="G20" s="28"/>
    </row>
    <row r="21" spans="1:20" x14ac:dyDescent="0.3">
      <c r="A21" s="6" t="s">
        <v>13</v>
      </c>
      <c r="B21" s="31">
        <f>SUM(B17:B20)</f>
        <v>43338188</v>
      </c>
      <c r="C21" s="32"/>
      <c r="D21" s="32"/>
      <c r="E21" s="27">
        <f>SUM(E17:E20)</f>
        <v>67344695</v>
      </c>
      <c r="F21" s="27"/>
      <c r="G21" s="27"/>
      <c r="R21" s="43"/>
      <c r="S21" s="43"/>
      <c r="T21" s="43"/>
    </row>
    <row r="22" spans="1:20" x14ac:dyDescent="0.3">
      <c r="A22" t="s">
        <v>15</v>
      </c>
      <c r="B22" s="33">
        <v>13628321</v>
      </c>
      <c r="C22" s="33"/>
      <c r="D22" s="33"/>
      <c r="E22" s="28">
        <v>13628321</v>
      </c>
      <c r="F22" s="28"/>
      <c r="G22" s="28"/>
      <c r="R22" s="43"/>
      <c r="S22" s="43"/>
      <c r="T22" s="43"/>
    </row>
    <row r="23" spans="1:20" x14ac:dyDescent="0.3">
      <c r="A23" s="7" t="s">
        <v>14</v>
      </c>
      <c r="B23" s="34">
        <f>B21-B22</f>
        <v>29709867</v>
      </c>
      <c r="C23" s="35"/>
      <c r="D23" s="35"/>
      <c r="E23" s="29">
        <f>E21-E22</f>
        <v>53716374</v>
      </c>
      <c r="F23" s="29"/>
      <c r="G23" s="29"/>
      <c r="H23" t="s">
        <v>20</v>
      </c>
      <c r="R23" s="43"/>
      <c r="S23" s="43"/>
      <c r="T23" s="43"/>
    </row>
    <row r="24" spans="1:20" x14ac:dyDescent="0.3">
      <c r="B24" s="36" t="s">
        <v>24</v>
      </c>
      <c r="C24" s="36"/>
      <c r="D24" s="36"/>
      <c r="E24" s="24"/>
      <c r="F24" s="24"/>
      <c r="G24" s="5">
        <v>51000000</v>
      </c>
      <c r="H24" t="s">
        <v>17</v>
      </c>
      <c r="R24" s="43"/>
      <c r="S24" s="43"/>
      <c r="T24" s="43"/>
    </row>
    <row r="25" spans="1:20" x14ac:dyDescent="0.3">
      <c r="C25" s="26">
        <v>9903289</v>
      </c>
      <c r="D25" s="26"/>
      <c r="G25" s="5">
        <v>3</v>
      </c>
      <c r="H25" t="s">
        <v>18</v>
      </c>
      <c r="R25" s="43"/>
      <c r="S25" s="43"/>
      <c r="T25" s="43"/>
    </row>
    <row r="26" spans="1:20" x14ac:dyDescent="0.3">
      <c r="C26" s="24" t="s">
        <v>26</v>
      </c>
      <c r="D26" s="24"/>
      <c r="G26" s="5">
        <v>17000000</v>
      </c>
      <c r="H26" t="s">
        <v>19</v>
      </c>
      <c r="L26" s="3"/>
      <c r="M26" s="3"/>
      <c r="N26" s="3"/>
      <c r="O26" s="3"/>
      <c r="R26" s="43"/>
      <c r="S26" s="44"/>
      <c r="T26" s="43"/>
    </row>
    <row r="27" spans="1:20" x14ac:dyDescent="0.3">
      <c r="F27" s="8" t="s">
        <v>14</v>
      </c>
      <c r="G27" s="9">
        <v>2716374</v>
      </c>
      <c r="L27" s="3"/>
      <c r="M27" s="3"/>
      <c r="N27" s="3"/>
      <c r="O27" s="3"/>
      <c r="R27" s="43"/>
      <c r="S27" s="45"/>
      <c r="T27" s="43"/>
    </row>
    <row r="28" spans="1:20" x14ac:dyDescent="0.3">
      <c r="G28" s="5"/>
      <c r="L28" s="3"/>
      <c r="M28" s="2"/>
      <c r="N28" s="3"/>
      <c r="O28" s="3"/>
      <c r="R28" s="43"/>
      <c r="S28" s="45"/>
      <c r="T28" s="43"/>
    </row>
    <row r="29" spans="1:20" x14ac:dyDescent="0.3">
      <c r="A29" t="s">
        <v>21</v>
      </c>
      <c r="B29" s="24" t="s">
        <v>23</v>
      </c>
      <c r="C29" s="24"/>
      <c r="D29" s="24"/>
      <c r="F29" s="24" t="s">
        <v>28</v>
      </c>
      <c r="G29" s="24"/>
      <c r="H29" s="24"/>
      <c r="J29" s="24" t="s">
        <v>32</v>
      </c>
      <c r="K29" s="24"/>
      <c r="L29" s="3"/>
      <c r="M29" s="2"/>
      <c r="N29" s="3"/>
      <c r="O29" s="3"/>
      <c r="R29" s="43"/>
      <c r="S29" s="45"/>
      <c r="T29" s="43"/>
    </row>
    <row r="30" spans="1:20" x14ac:dyDescent="0.3">
      <c r="A30" t="s">
        <v>22</v>
      </c>
      <c r="B30" s="1" t="s">
        <v>6</v>
      </c>
      <c r="C30" s="1" t="s">
        <v>25</v>
      </c>
      <c r="D30" s="1" t="s">
        <v>27</v>
      </c>
      <c r="E30" s="1"/>
      <c r="F30" s="1" t="s">
        <v>6</v>
      </c>
      <c r="G30" s="1" t="s">
        <v>25</v>
      </c>
      <c r="H30" s="1" t="s">
        <v>27</v>
      </c>
      <c r="I30" s="1"/>
      <c r="J30" s="1" t="s">
        <v>32</v>
      </c>
      <c r="K30" s="1" t="s">
        <v>33</v>
      </c>
      <c r="L30" s="3"/>
      <c r="M30" s="2"/>
      <c r="N30" s="3"/>
      <c r="O30" s="3"/>
      <c r="R30" s="43"/>
      <c r="S30" s="43"/>
      <c r="T30" s="43"/>
    </row>
    <row r="31" spans="1:20" x14ac:dyDescent="0.3">
      <c r="A31">
        <v>1</v>
      </c>
      <c r="B31" s="5">
        <v>2826623</v>
      </c>
      <c r="C31" s="5">
        <v>900000</v>
      </c>
      <c r="D31" s="15">
        <f>B31+C31</f>
        <v>3726623</v>
      </c>
      <c r="F31" s="5">
        <v>2826623</v>
      </c>
      <c r="G31" s="5">
        <v>17000000</v>
      </c>
      <c r="H31" s="18">
        <f>F31+G31</f>
        <v>19826623</v>
      </c>
      <c r="J31" s="20">
        <v>9617950</v>
      </c>
      <c r="K31" s="19">
        <f>H31-J31</f>
        <v>10208673</v>
      </c>
      <c r="L31" s="3"/>
      <c r="M31" s="2"/>
      <c r="N31" s="3"/>
      <c r="O31" s="3"/>
      <c r="R31" s="43"/>
      <c r="S31" s="43"/>
      <c r="T31" s="43"/>
    </row>
    <row r="32" spans="1:20" x14ac:dyDescent="0.3">
      <c r="A32">
        <v>2</v>
      </c>
      <c r="B32" s="5">
        <v>10141711</v>
      </c>
      <c r="C32" s="5">
        <v>900000</v>
      </c>
      <c r="D32" s="15">
        <f t="shared" ref="D32:D33" si="4">B32+C32</f>
        <v>11041711</v>
      </c>
      <c r="F32" s="5">
        <v>10141711</v>
      </c>
      <c r="G32" s="5">
        <v>17000000</v>
      </c>
      <c r="H32" s="18">
        <f t="shared" ref="H32:H33" si="5">F32+G32</f>
        <v>27141711</v>
      </c>
      <c r="J32" s="20">
        <v>2249390</v>
      </c>
      <c r="K32" s="19">
        <f>H32-J32</f>
        <v>24892321</v>
      </c>
      <c r="L32" s="3">
        <v>3527150</v>
      </c>
      <c r="M32" s="2">
        <f>K32+L32</f>
        <v>28419471</v>
      </c>
      <c r="N32" s="3"/>
      <c r="O32" s="3"/>
      <c r="R32" s="43"/>
      <c r="S32" s="43"/>
      <c r="T32" s="43"/>
    </row>
    <row r="33" spans="1:20" x14ac:dyDescent="0.3">
      <c r="A33">
        <v>3</v>
      </c>
      <c r="B33" s="5">
        <v>659987</v>
      </c>
      <c r="C33" s="5">
        <v>900000</v>
      </c>
      <c r="D33" s="15">
        <f t="shared" si="4"/>
        <v>1559987</v>
      </c>
      <c r="F33" s="5">
        <v>659987</v>
      </c>
      <c r="G33" s="5">
        <v>17000000</v>
      </c>
      <c r="H33" s="18">
        <f t="shared" si="5"/>
        <v>17659987</v>
      </c>
      <c r="I33" s="21"/>
      <c r="J33" s="22">
        <v>15539290</v>
      </c>
      <c r="K33" s="23">
        <f>H33-J33</f>
        <v>2120697</v>
      </c>
      <c r="L33" s="3"/>
      <c r="M33" s="2"/>
      <c r="N33" s="3"/>
      <c r="O33" s="3"/>
      <c r="R33" s="43"/>
      <c r="S33" s="43"/>
      <c r="T33" s="43"/>
    </row>
    <row r="34" spans="1:20" x14ac:dyDescent="0.3">
      <c r="B34" s="5"/>
      <c r="C34" s="5"/>
      <c r="J34" s="20"/>
      <c r="K34" s="3"/>
      <c r="L34" s="3"/>
      <c r="M34" s="2"/>
      <c r="N34" s="3"/>
      <c r="O34" s="3"/>
      <c r="R34" s="43"/>
      <c r="S34" s="43"/>
      <c r="T34" s="43"/>
    </row>
    <row r="35" spans="1:20" x14ac:dyDescent="0.3">
      <c r="A35" s="16" t="s">
        <v>29</v>
      </c>
      <c r="B35" s="25" t="s">
        <v>30</v>
      </c>
      <c r="C35" s="25"/>
      <c r="D35" s="25"/>
      <c r="E35" s="25"/>
      <c r="F35" s="25"/>
      <c r="G35" s="25"/>
      <c r="H35" s="25"/>
      <c r="J35" s="20" t="s">
        <v>34</v>
      </c>
      <c r="K35" s="3"/>
      <c r="L35" s="3"/>
      <c r="M35" s="3"/>
      <c r="N35" s="3"/>
      <c r="O35" s="3"/>
    </row>
    <row r="36" spans="1:20" x14ac:dyDescent="0.3">
      <c r="A36" s="16"/>
      <c r="B36" s="25" t="s">
        <v>31</v>
      </c>
      <c r="C36" s="25"/>
      <c r="D36" s="25"/>
      <c r="E36" s="25"/>
      <c r="F36" s="25"/>
      <c r="G36" s="25"/>
      <c r="H36" s="25"/>
      <c r="J36" s="20" t="s">
        <v>35</v>
      </c>
      <c r="K36" s="3"/>
      <c r="L36" s="3"/>
      <c r="M36" s="3"/>
      <c r="N36" s="3"/>
      <c r="O36" s="3"/>
    </row>
    <row r="37" spans="1:20" x14ac:dyDescent="0.3">
      <c r="J37" s="7" t="s">
        <v>36</v>
      </c>
      <c r="L37" s="3"/>
      <c r="M37" s="3"/>
      <c r="N37" s="3"/>
      <c r="O37" s="3"/>
    </row>
    <row r="38" spans="1:20" x14ac:dyDescent="0.3">
      <c r="F38" t="s">
        <v>14</v>
      </c>
      <c r="G38" s="17">
        <v>2716374</v>
      </c>
      <c r="J38" s="20" t="s">
        <v>37</v>
      </c>
      <c r="L38" s="3"/>
      <c r="M38" s="3"/>
      <c r="N38" s="3"/>
      <c r="O38" s="3"/>
    </row>
    <row r="39" spans="1:20" x14ac:dyDescent="0.3">
      <c r="L39" s="3"/>
      <c r="M39" s="3"/>
      <c r="N39" s="3"/>
      <c r="O39" s="3"/>
    </row>
    <row r="40" spans="1:20" x14ac:dyDescent="0.3">
      <c r="L40" s="3"/>
      <c r="M40" s="3"/>
      <c r="N40" s="3"/>
      <c r="O40" s="3"/>
    </row>
    <row r="41" spans="1:20" x14ac:dyDescent="0.3">
      <c r="L41" s="3"/>
      <c r="M41" s="3"/>
      <c r="N41" s="3"/>
      <c r="O41" s="3"/>
    </row>
  </sheetData>
  <mergeCells count="35">
    <mergeCell ref="F9:G9"/>
    <mergeCell ref="F10:G10"/>
    <mergeCell ref="F11:G11"/>
    <mergeCell ref="F12:G12"/>
    <mergeCell ref="I9:J9"/>
    <mergeCell ref="I10:J10"/>
    <mergeCell ref="I11:J11"/>
    <mergeCell ref="I12:J12"/>
    <mergeCell ref="K13:L13"/>
    <mergeCell ref="B21:D21"/>
    <mergeCell ref="B22:D22"/>
    <mergeCell ref="B23:D23"/>
    <mergeCell ref="B24:D24"/>
    <mergeCell ref="E16:G16"/>
    <mergeCell ref="E17:G17"/>
    <mergeCell ref="E18:G18"/>
    <mergeCell ref="E19:G19"/>
    <mergeCell ref="E20:G20"/>
    <mergeCell ref="B16:D16"/>
    <mergeCell ref="B17:D17"/>
    <mergeCell ref="B18:D18"/>
    <mergeCell ref="B19:D19"/>
    <mergeCell ref="B20:D20"/>
    <mergeCell ref="I13:J13"/>
    <mergeCell ref="E21:G21"/>
    <mergeCell ref="E22:G22"/>
    <mergeCell ref="E23:G23"/>
    <mergeCell ref="E24:F24"/>
    <mergeCell ref="B29:D29"/>
    <mergeCell ref="J29:K29"/>
    <mergeCell ref="B35:H35"/>
    <mergeCell ref="B36:H36"/>
    <mergeCell ref="C25:D25"/>
    <mergeCell ref="C26:D26"/>
    <mergeCell ref="F29:H2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2025-03-30T02:36:25Z</dcterms:created>
  <dcterms:modified xsi:type="dcterms:W3CDTF">2025-04-18T23:55:48Z</dcterms:modified>
</cp:coreProperties>
</file>