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B422F88-2FD1-42FF-8A78-A7A91EC91BFE}" xr6:coauthVersionLast="47" xr6:coauthVersionMax="47" xr10:uidLastSave="{00000000-0000-0000-0000-000000000000}"/>
  <bookViews>
    <workbookView xWindow="-120" yWindow="-120" windowWidth="38640" windowHeight="21120" xr2:uid="{7C8C630E-0FA3-4D73-AD5B-8CB9DFDCBE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1" l="1"/>
  <c r="K13" i="1"/>
  <c r="K16" i="1"/>
  <c r="K15" i="1"/>
  <c r="AA6" i="1"/>
  <c r="Z10" i="1" s="1"/>
  <c r="AB10" i="1" s="1"/>
  <c r="T6" i="1"/>
  <c r="S10" i="1" s="1"/>
  <c r="U10" i="1" s="1"/>
  <c r="M6" i="1"/>
  <c r="L10" i="1" s="1"/>
  <c r="N10" i="1" s="1"/>
  <c r="B12" i="1"/>
  <c r="L22" i="1" l="1"/>
  <c r="Z8" i="1"/>
  <c r="AB8" i="1" s="1"/>
  <c r="Z9" i="1"/>
  <c r="AB9" i="1" s="1"/>
  <c r="S8" i="1"/>
  <c r="U8" i="1" s="1"/>
  <c r="S9" i="1"/>
  <c r="U9" i="1" s="1"/>
  <c r="L8" i="1"/>
  <c r="N8" i="1" s="1"/>
  <c r="L9" i="1"/>
  <c r="N9" i="1" s="1"/>
  <c r="L21" i="1" l="1"/>
  <c r="L20" i="1"/>
  <c r="P20" i="1" s="1"/>
</calcChain>
</file>

<file path=xl/sharedStrings.xml><?xml version="1.0" encoding="utf-8"?>
<sst xmlns="http://schemas.openxmlformats.org/spreadsheetml/2006/main" count="61" uniqueCount="23">
  <si>
    <t>상속세 안분</t>
    <phoneticPr fontId="3" type="noConversion"/>
  </si>
  <si>
    <t>구분</t>
    <phoneticPr fontId="3" type="noConversion"/>
  </si>
  <si>
    <t>과세표준합</t>
    <phoneticPr fontId="3" type="noConversion"/>
  </si>
  <si>
    <t>상속세</t>
    <phoneticPr fontId="3" type="noConversion"/>
  </si>
  <si>
    <t>기납부</t>
    <phoneticPr fontId="3" type="noConversion"/>
  </si>
  <si>
    <t>납부세액(97%)</t>
    <phoneticPr fontId="3" type="noConversion"/>
  </si>
  <si>
    <t>1차</t>
    <phoneticPr fontId="3" type="noConversion"/>
  </si>
  <si>
    <t>2차</t>
    <phoneticPr fontId="3" type="noConversion"/>
  </si>
  <si>
    <t>3차</t>
    <phoneticPr fontId="3" type="noConversion"/>
  </si>
  <si>
    <t>4차</t>
    <phoneticPr fontId="3" type="noConversion"/>
  </si>
  <si>
    <t>5차</t>
    <phoneticPr fontId="3" type="noConversion"/>
  </si>
  <si>
    <t>박창희</t>
    <phoneticPr fontId="3" type="noConversion"/>
  </si>
  <si>
    <t>박종우</t>
    <phoneticPr fontId="3" type="noConversion"/>
  </si>
  <si>
    <t>박경희</t>
    <phoneticPr fontId="3" type="noConversion"/>
  </si>
  <si>
    <t>박경자</t>
    <phoneticPr fontId="3" type="noConversion"/>
  </si>
  <si>
    <t>임대료</t>
    <phoneticPr fontId="3" type="noConversion"/>
  </si>
  <si>
    <t>각자 세금</t>
    <phoneticPr fontId="3" type="noConversion"/>
  </si>
  <si>
    <t>임대료 배분</t>
    <phoneticPr fontId="3" type="noConversion"/>
  </si>
  <si>
    <t>납부후 금액</t>
    <phoneticPr fontId="3" type="noConversion"/>
  </si>
  <si>
    <t>3년간 세액 합계</t>
    <phoneticPr fontId="3" type="noConversion"/>
  </si>
  <si>
    <t>3년간 입금액</t>
    <phoneticPr fontId="3" type="noConversion"/>
  </si>
  <si>
    <t>실지급액</t>
    <phoneticPr fontId="3" type="noConversion"/>
  </si>
  <si>
    <t>3년간 총 실지급액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</si>
</sst>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1" fillId="0" borderId="0" xfId="0" applyNumberFormat="1" applyFont="1">
      <alignment vertical="center"/>
    </xf>
    <xf numFmtId="41" fontId="4" fillId="0" borderId="0" xfId="0" applyNumberFormat="1" applyFont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center" vertical="center"/>
    </xf>
    <xf numFmtId="41" fontId="5" fillId="2" borderId="1" xfId="0" applyNumberFormat="1" applyFont="1" applyFill="1" applyBorder="1">
      <alignment vertical="center"/>
    </xf>
    <xf numFmtId="41" fontId="5" fillId="0" borderId="0" xfId="0" applyNumberFormat="1" applyFont="1">
      <alignment vertical="center"/>
    </xf>
    <xf numFmtId="41" fontId="6" fillId="0" borderId="0" xfId="0" applyNumberFormat="1" applyFont="1">
      <alignment vertical="center"/>
    </xf>
    <xf numFmtId="41" fontId="6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41" fontId="2" fillId="0" borderId="0" xfId="0" applyNumberFormat="1" applyFont="1">
      <alignment vertical="center"/>
    </xf>
    <xf numFmtId="41" fontId="0" fillId="0" borderId="1" xfId="0" applyNumberForma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4" fillId="0" borderId="2" xfId="0" applyNumberFormat="1" applyFont="1" applyBorder="1" applyAlignment="1">
      <alignment horizontal="center" vertical="center"/>
    </xf>
    <xf numFmtId="41" fontId="4" fillId="0" borderId="4" xfId="0" applyNumberFormat="1" applyFont="1" applyBorder="1" applyAlignment="1">
      <alignment horizontal="center" vertical="center"/>
    </xf>
    <xf numFmtId="41" fontId="4" fillId="0" borderId="3" xfId="0" applyNumberFormat="1" applyFont="1" applyBorder="1" applyAlignment="1">
      <alignment horizontal="center" vertical="center"/>
    </xf>
    <xf numFmtId="41" fontId="1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10399-D335-4533-98B8-610EEE8B85E9}">
  <dimension ref="A4:AG22"/>
  <sheetViews>
    <sheetView tabSelected="1" workbookViewId="0">
      <selection activeCell="N29" sqref="N29"/>
    </sheetView>
  </sheetViews>
  <sheetFormatPr defaultRowHeight="16.5"/>
  <cols>
    <col min="1" max="1" width="11.625" style="1" bestFit="1" customWidth="1"/>
    <col min="2" max="2" width="14.625" style="1" bestFit="1" customWidth="1"/>
    <col min="3" max="4" width="13" style="1" bestFit="1" customWidth="1"/>
    <col min="5" max="5" width="14.375" style="1" bestFit="1" customWidth="1"/>
    <col min="6" max="7" width="11.875" style="1" bestFit="1" customWidth="1"/>
    <col min="8" max="8" width="4.25" style="1" customWidth="1"/>
    <col min="9" max="9" width="12.625" style="1" customWidth="1"/>
    <col min="10" max="10" width="11.875" style="1" bestFit="1" customWidth="1"/>
    <col min="11" max="11" width="12.625" style="1" customWidth="1"/>
    <col min="12" max="14" width="11.875" style="1" customWidth="1"/>
    <col min="15" max="15" width="3.375" style="1" customWidth="1"/>
    <col min="16" max="16" width="12.625" style="1" customWidth="1"/>
    <col min="17" max="17" width="11.875" style="1" bestFit="1" customWidth="1"/>
    <col min="18" max="18" width="12.625" style="1" customWidth="1"/>
    <col min="19" max="21" width="11.875" style="1" customWidth="1"/>
    <col min="22" max="22" width="3.5" style="1" customWidth="1"/>
    <col min="23" max="23" width="12.625" style="1" customWidth="1"/>
    <col min="24" max="24" width="11.875" style="1" bestFit="1" customWidth="1"/>
    <col min="25" max="25" width="12.625" style="1" customWidth="1"/>
    <col min="26" max="28" width="11.875" style="1" customWidth="1"/>
    <col min="29" max="29" width="4.625" style="1" customWidth="1"/>
    <col min="30" max="30" width="15.75" style="1" customWidth="1"/>
    <col min="31" max="31" width="13.5" style="1" customWidth="1"/>
    <col min="32" max="32" width="6.125" style="1" bestFit="1" customWidth="1"/>
    <col min="33" max="33" width="20" style="1" customWidth="1"/>
    <col min="34" max="34" width="11.875" style="1" bestFit="1" customWidth="1"/>
    <col min="35" max="16384" width="9" style="1"/>
  </cols>
  <sheetData>
    <row r="4" spans="1:33">
      <c r="A4" s="1" t="s">
        <v>0</v>
      </c>
    </row>
    <row r="5" spans="1:33">
      <c r="I5" s="19">
        <v>2022</v>
      </c>
      <c r="J5" s="20"/>
      <c r="K5" s="20"/>
      <c r="L5" s="20"/>
      <c r="M5" s="20"/>
      <c r="N5" s="21"/>
      <c r="O5"/>
      <c r="P5" s="15">
        <v>2023</v>
      </c>
      <c r="Q5" s="15"/>
      <c r="R5" s="15"/>
      <c r="S5" s="15"/>
      <c r="T5" s="15"/>
      <c r="U5" s="15"/>
      <c r="V5"/>
      <c r="W5" s="15">
        <v>2024</v>
      </c>
      <c r="X5" s="15"/>
      <c r="Y5" s="15"/>
      <c r="Z5" s="15"/>
      <c r="AA5" s="15"/>
      <c r="AB5" s="15"/>
      <c r="AC5" s="10"/>
      <c r="AD5" s="10"/>
    </row>
    <row r="6" spans="1:33">
      <c r="I6" s="5" t="s">
        <v>15</v>
      </c>
      <c r="J6" s="16">
        <v>67000000</v>
      </c>
      <c r="K6" s="18"/>
      <c r="L6" s="5" t="s">
        <v>17</v>
      </c>
      <c r="M6" s="16">
        <f>J6/3</f>
        <v>22333333.333333332</v>
      </c>
      <c r="N6" s="18"/>
      <c r="P6" s="4" t="s">
        <v>15</v>
      </c>
      <c r="Q6" s="13">
        <v>94000000</v>
      </c>
      <c r="R6" s="13"/>
      <c r="S6" s="5" t="s">
        <v>17</v>
      </c>
      <c r="T6" s="13">
        <f>Q6/3</f>
        <v>31333333.333333332</v>
      </c>
      <c r="U6" s="13"/>
      <c r="W6" s="4" t="s">
        <v>15</v>
      </c>
      <c r="X6" s="13">
        <v>70000000</v>
      </c>
      <c r="Y6" s="13"/>
      <c r="Z6" s="5" t="s">
        <v>17</v>
      </c>
      <c r="AA6" s="13">
        <f>X6/3</f>
        <v>23333333.333333332</v>
      </c>
      <c r="AB6" s="13"/>
    </row>
    <row r="7" spans="1:33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2" t="s">
        <v>6</v>
      </c>
      <c r="G7" s="3" t="s">
        <v>7</v>
      </c>
      <c r="H7" s="3"/>
      <c r="I7" s="16" t="s">
        <v>8</v>
      </c>
      <c r="J7" s="17"/>
      <c r="K7" s="17"/>
      <c r="L7" s="17"/>
      <c r="M7" s="17"/>
      <c r="N7" s="18"/>
      <c r="P7" s="13" t="s">
        <v>9</v>
      </c>
      <c r="Q7" s="13"/>
      <c r="R7" s="13"/>
      <c r="S7" s="13"/>
      <c r="T7" s="13"/>
      <c r="U7" s="13"/>
      <c r="W7" s="13" t="s">
        <v>10</v>
      </c>
      <c r="X7" s="13"/>
      <c r="Y7" s="13"/>
      <c r="Z7" s="13"/>
      <c r="AA7" s="13"/>
      <c r="AB7" s="13"/>
      <c r="AC7" s="11"/>
    </row>
    <row r="8" spans="1:33">
      <c r="A8" s="1" t="s">
        <v>11</v>
      </c>
      <c r="B8" s="1">
        <v>502367364</v>
      </c>
      <c r="C8" s="1">
        <v>157484748</v>
      </c>
      <c r="D8" s="1">
        <v>53551623</v>
      </c>
      <c r="E8" s="1">
        <v>100815131</v>
      </c>
      <c r="F8" s="3">
        <v>16488672</v>
      </c>
      <c r="G8" s="3">
        <v>16179526</v>
      </c>
      <c r="H8" s="3"/>
      <c r="I8" s="9" t="s">
        <v>16</v>
      </c>
      <c r="J8" s="4">
        <v>15866084</v>
      </c>
      <c r="K8" s="4" t="s">
        <v>18</v>
      </c>
      <c r="L8" s="6">
        <f>M6-J8</f>
        <v>6467249.3333333321</v>
      </c>
      <c r="M8" s="4" t="s">
        <v>21</v>
      </c>
      <c r="N8" s="6">
        <f>L8-(J11/3)</f>
        <v>2795203.6666666656</v>
      </c>
      <c r="P8" s="9" t="s">
        <v>16</v>
      </c>
      <c r="Q8" s="4">
        <v>15552643</v>
      </c>
      <c r="R8" s="4" t="s">
        <v>18</v>
      </c>
      <c r="S8" s="6">
        <f>T6-Q8</f>
        <v>15780690.333333332</v>
      </c>
      <c r="T8" s="4" t="s">
        <v>21</v>
      </c>
      <c r="U8" s="6">
        <f>S8-(Q11/3)</f>
        <v>12181187.666666666</v>
      </c>
      <c r="V8" s="7"/>
      <c r="W8" s="9" t="s">
        <v>16</v>
      </c>
      <c r="X8" s="4">
        <v>15240060</v>
      </c>
      <c r="Y8" s="4" t="s">
        <v>18</v>
      </c>
      <c r="Z8" s="6">
        <f>AA6-X8</f>
        <v>8093273.3333333321</v>
      </c>
      <c r="AA8" s="4" t="s">
        <v>21</v>
      </c>
      <c r="AB8" s="6">
        <f>Z8-(X11/3)</f>
        <v>4566114.666666666</v>
      </c>
      <c r="AC8" s="7"/>
      <c r="AG8" s="12"/>
    </row>
    <row r="9" spans="1:33">
      <c r="A9" s="1" t="s">
        <v>12</v>
      </c>
      <c r="B9" s="1">
        <v>456221704</v>
      </c>
      <c r="C9" s="1">
        <v>143018765</v>
      </c>
      <c r="D9" s="1">
        <v>58166189</v>
      </c>
      <c r="E9" s="1">
        <v>82306999</v>
      </c>
      <c r="F9" s="3">
        <v>14974082</v>
      </c>
      <c r="G9" s="3">
        <v>14693332</v>
      </c>
      <c r="H9" s="3"/>
      <c r="I9" s="9" t="s">
        <v>16</v>
      </c>
      <c r="J9" s="4">
        <v>14408683</v>
      </c>
      <c r="K9" s="4" t="s">
        <v>18</v>
      </c>
      <c r="L9" s="6">
        <f>M6-J9</f>
        <v>7924650.3333333321</v>
      </c>
      <c r="M9" s="4" t="s">
        <v>21</v>
      </c>
      <c r="N9" s="6">
        <f>L9-(J11/3)</f>
        <v>4252604.666666666</v>
      </c>
      <c r="P9" s="9" t="s">
        <v>16</v>
      </c>
      <c r="Q9" s="4">
        <v>14124033</v>
      </c>
      <c r="R9" s="4" t="s">
        <v>18</v>
      </c>
      <c r="S9" s="6">
        <f>T6-Q9</f>
        <v>17209300.333333332</v>
      </c>
      <c r="T9" s="4" t="s">
        <v>21</v>
      </c>
      <c r="U9" s="6">
        <f>S9-(Q11/3)</f>
        <v>13609797.666666666</v>
      </c>
      <c r="V9" s="7"/>
      <c r="W9" s="9" t="s">
        <v>16</v>
      </c>
      <c r="X9" s="4">
        <v>13840163</v>
      </c>
      <c r="Y9" s="4" t="s">
        <v>18</v>
      </c>
      <c r="Z9" s="6">
        <f>AA6-X9</f>
        <v>9493170.3333333321</v>
      </c>
      <c r="AA9" s="4" t="s">
        <v>21</v>
      </c>
      <c r="AB9" s="6">
        <f>Z9-(X11/3)</f>
        <v>5966011.666666666</v>
      </c>
      <c r="AC9" s="7"/>
      <c r="AG9" s="12"/>
    </row>
    <row r="10" spans="1:33">
      <c r="A10" s="1" t="s">
        <v>13</v>
      </c>
      <c r="B10" s="1">
        <v>542002500</v>
      </c>
      <c r="C10" s="1">
        <v>169909778</v>
      </c>
      <c r="D10" s="1">
        <v>59760722</v>
      </c>
      <c r="E10" s="1">
        <v>98463999</v>
      </c>
      <c r="F10" s="3">
        <v>17789574</v>
      </c>
      <c r="G10" s="3">
        <v>17456037</v>
      </c>
      <c r="H10" s="3"/>
      <c r="I10" s="9" t="s">
        <v>16</v>
      </c>
      <c r="J10" s="4">
        <v>17111866</v>
      </c>
      <c r="K10" s="4" t="s">
        <v>18</v>
      </c>
      <c r="L10" s="6">
        <f>M6-J10</f>
        <v>5221467.3333333321</v>
      </c>
      <c r="M10" s="4" t="s">
        <v>21</v>
      </c>
      <c r="N10" s="6">
        <f>L10-(J11/3)</f>
        <v>1549421.6666666656</v>
      </c>
      <c r="P10" s="9" t="s">
        <v>16</v>
      </c>
      <c r="Q10" s="4">
        <v>16779696</v>
      </c>
      <c r="R10" s="4" t="s">
        <v>18</v>
      </c>
      <c r="S10" s="6">
        <f>T6-Q10</f>
        <v>14553637.333333332</v>
      </c>
      <c r="T10" s="4" t="s">
        <v>21</v>
      </c>
      <c r="U10" s="6">
        <f>S10-(Q11/3)</f>
        <v>10954134.666666666</v>
      </c>
      <c r="V10" s="7"/>
      <c r="W10" s="9" t="s">
        <v>16</v>
      </c>
      <c r="X10" s="4">
        <v>16442451</v>
      </c>
      <c r="Y10" s="4" t="s">
        <v>18</v>
      </c>
      <c r="Z10" s="6">
        <f>AA6-X10</f>
        <v>6890882.3333333321</v>
      </c>
      <c r="AA10" s="4" t="s">
        <v>21</v>
      </c>
      <c r="AB10" s="6">
        <f>Z10-(X11/3)</f>
        <v>3363723.6666666656</v>
      </c>
      <c r="AC10" s="7"/>
      <c r="AG10" s="12"/>
    </row>
    <row r="11" spans="1:33">
      <c r="A11" s="8" t="s">
        <v>14</v>
      </c>
      <c r="B11" s="8">
        <v>348803610</v>
      </c>
      <c r="C11" s="8">
        <v>109344779</v>
      </c>
      <c r="D11" s="8">
        <v>239879034</v>
      </c>
      <c r="E11" s="8">
        <v>329682665</v>
      </c>
      <c r="F11" s="3">
        <v>11448412</v>
      </c>
      <c r="G11" s="3">
        <v>11233765</v>
      </c>
      <c r="H11" s="3"/>
      <c r="I11" s="9" t="s">
        <v>16</v>
      </c>
      <c r="J11" s="4">
        <v>11016137</v>
      </c>
      <c r="K11" s="22"/>
      <c r="L11" s="23"/>
      <c r="M11" s="23"/>
      <c r="N11" s="24"/>
      <c r="O11" s="3"/>
      <c r="P11" s="9" t="s">
        <v>16</v>
      </c>
      <c r="Q11" s="4">
        <v>10798508</v>
      </c>
      <c r="R11" s="14"/>
      <c r="S11" s="14"/>
      <c r="T11" s="14"/>
      <c r="U11" s="14"/>
      <c r="V11" s="3"/>
      <c r="W11" s="9" t="s">
        <v>16</v>
      </c>
      <c r="X11" s="25">
        <v>10581476</v>
      </c>
      <c r="Y11" s="14"/>
      <c r="Z11" s="14"/>
      <c r="AA11" s="14"/>
      <c r="AB11" s="14"/>
      <c r="AC11" s="3"/>
      <c r="AD11" s="3"/>
      <c r="AE11" s="3"/>
      <c r="AF11" s="3"/>
    </row>
    <row r="12" spans="1:33">
      <c r="B12" s="1">
        <f>SUM(B8:B11)</f>
        <v>1849395178</v>
      </c>
    </row>
    <row r="13" spans="1:33">
      <c r="I13" s="13" t="s">
        <v>20</v>
      </c>
      <c r="J13" s="13"/>
      <c r="K13" s="13">
        <f>J6+Q6+X6</f>
        <v>231000000</v>
      </c>
      <c r="L13" s="13"/>
    </row>
    <row r="14" spans="1:33">
      <c r="I14" s="13"/>
      <c r="J14" s="13"/>
      <c r="K14" s="13"/>
      <c r="L14" s="13"/>
    </row>
    <row r="15" spans="1:33">
      <c r="I15" s="13" t="s">
        <v>19</v>
      </c>
      <c r="J15" s="13"/>
      <c r="K15" s="13">
        <f>J8+Q8+X8</f>
        <v>46658787</v>
      </c>
      <c r="L15" s="13"/>
    </row>
    <row r="16" spans="1:33">
      <c r="I16" s="13" t="s">
        <v>19</v>
      </c>
      <c r="J16" s="13"/>
      <c r="K16" s="13">
        <f>J9+Q9+X9</f>
        <v>42372879</v>
      </c>
      <c r="L16" s="13"/>
    </row>
    <row r="17" spans="9:16">
      <c r="I17" s="13" t="s">
        <v>19</v>
      </c>
      <c r="J17" s="13"/>
      <c r="K17" s="13">
        <f>J10+Q10+X10</f>
        <v>50334013</v>
      </c>
      <c r="L17" s="13"/>
    </row>
    <row r="20" spans="9:16" ht="24.95" customHeight="1">
      <c r="I20" s="5" t="s">
        <v>11</v>
      </c>
      <c r="J20" s="13" t="s">
        <v>22</v>
      </c>
      <c r="K20" s="13"/>
      <c r="L20" s="13">
        <f>N8+U8+AB8</f>
        <v>19542506</v>
      </c>
      <c r="M20" s="13"/>
      <c r="P20" s="1">
        <f>SUM(L20:M22)</f>
        <v>59238200</v>
      </c>
    </row>
    <row r="21" spans="9:16" ht="24.95" customHeight="1">
      <c r="I21" s="5" t="s">
        <v>12</v>
      </c>
      <c r="J21" s="13" t="s">
        <v>22</v>
      </c>
      <c r="K21" s="13"/>
      <c r="L21" s="13">
        <f t="shared" ref="L21:L22" si="0">N9+U9+AB9</f>
        <v>23828414</v>
      </c>
      <c r="M21" s="13"/>
    </row>
    <row r="22" spans="9:16" ht="24.95" customHeight="1">
      <c r="I22" s="5" t="s">
        <v>13</v>
      </c>
      <c r="J22" s="13" t="s">
        <v>22</v>
      </c>
      <c r="K22" s="13"/>
      <c r="L22" s="13">
        <f t="shared" si="0"/>
        <v>15867279.999999998</v>
      </c>
      <c r="M22" s="13"/>
    </row>
  </sheetData>
  <mergeCells count="31">
    <mergeCell ref="I7:N7"/>
    <mergeCell ref="I5:N5"/>
    <mergeCell ref="J6:K6"/>
    <mergeCell ref="M6:N6"/>
    <mergeCell ref="K11:N11"/>
    <mergeCell ref="R11:U11"/>
    <mergeCell ref="P7:U7"/>
    <mergeCell ref="P5:U5"/>
    <mergeCell ref="Q6:R6"/>
    <mergeCell ref="T6:U6"/>
    <mergeCell ref="Y11:AB11"/>
    <mergeCell ref="W5:AB5"/>
    <mergeCell ref="W7:AB7"/>
    <mergeCell ref="X6:Y6"/>
    <mergeCell ref="AA6:AB6"/>
    <mergeCell ref="I13:J13"/>
    <mergeCell ref="I14:J14"/>
    <mergeCell ref="I15:J15"/>
    <mergeCell ref="I16:J16"/>
    <mergeCell ref="I17:J17"/>
    <mergeCell ref="K13:L13"/>
    <mergeCell ref="K14:L14"/>
    <mergeCell ref="K15:L15"/>
    <mergeCell ref="K16:L16"/>
    <mergeCell ref="K17:L17"/>
    <mergeCell ref="J20:K20"/>
    <mergeCell ref="J21:K21"/>
    <mergeCell ref="J22:K22"/>
    <mergeCell ref="L20:M20"/>
    <mergeCell ref="L21:M21"/>
    <mergeCell ref="L22:M2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2025-03-28T06:41:12Z</dcterms:created>
  <dcterms:modified xsi:type="dcterms:W3CDTF">2025-03-29T13:06:35Z</dcterms:modified>
</cp:coreProperties>
</file>